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4"/>
  <workbookPr/>
  <mc:AlternateContent xmlns:mc="http://schemas.openxmlformats.org/markup-compatibility/2006">
    <mc:Choice Requires="x15">
      <x15ac:absPath xmlns:x15ac="http://schemas.microsoft.com/office/spreadsheetml/2010/11/ac" url="\\EQUOGROUP\2- Preventivi\2- Listino Prezzi\"/>
    </mc:Choice>
  </mc:AlternateContent>
  <xr:revisionPtr revIDLastSave="0" documentId="13_ncr:1_{C0FFFC9B-2AC0-419D-9A1D-AA2B9E059D62}" xr6:coauthVersionLast="47" xr6:coauthVersionMax="47" xr10:uidLastSave="{00000000-0000-0000-0000-000000000000}"/>
  <bookViews>
    <workbookView xWindow="-120" yWindow="-120" windowWidth="29040" windowHeight="15720" activeTab="6" xr2:uid="{52A3C711-DF52-4E6C-AD54-052CCD9F2479}"/>
  </bookViews>
  <sheets>
    <sheet name="BASE" sheetId="3" r:id="rId1"/>
    <sheet name="PREMIUM" sheetId="12" r:id="rId2"/>
    <sheet name="TOP PREMIUM" sheetId="11" r:id="rId3"/>
    <sheet name="MODULI" sheetId="9" r:id="rId4"/>
    <sheet name="INVERTER" sheetId="7" r:id="rId5"/>
    <sheet name="STORAGE" sheetId="10" r:id="rId6"/>
    <sheet name="AIO" sheetId="15" r:id="rId7"/>
    <sheet name="NOTE" sheetId="6" r:id="rId8"/>
    <sheet name="LEGENDA" sheetId="1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11" l="1"/>
  <c r="K49" i="11"/>
  <c r="K50" i="11"/>
  <c r="K51" i="11"/>
  <c r="E56" i="11"/>
  <c r="F56" i="11"/>
  <c r="G56" i="11"/>
  <c r="H56" i="11"/>
  <c r="K56" i="11"/>
  <c r="K57" i="11"/>
  <c r="K58" i="11"/>
  <c r="K59" i="11"/>
  <c r="K60" i="11"/>
  <c r="E65" i="11"/>
  <c r="F65" i="11"/>
  <c r="G65" i="11"/>
  <c r="H65" i="11"/>
  <c r="K65" i="11"/>
  <c r="K66" i="11"/>
  <c r="K67" i="11"/>
  <c r="K68" i="11"/>
  <c r="K69" i="11"/>
  <c r="E74" i="11"/>
  <c r="F74" i="11"/>
  <c r="F83" i="11" s="1"/>
  <c r="E83" i="11" s="1"/>
  <c r="G74" i="11"/>
  <c r="H74" i="11"/>
  <c r="K74" i="11"/>
  <c r="K75" i="11"/>
  <c r="K76" i="11"/>
  <c r="K77" i="11"/>
  <c r="K78" i="11"/>
  <c r="H83" i="11"/>
  <c r="G83" i="11" s="1"/>
  <c r="K83" i="11"/>
  <c r="K84" i="11"/>
  <c r="K85" i="11"/>
  <c r="K86" i="11"/>
  <c r="K87" i="11"/>
  <c r="E92" i="11"/>
  <c r="G92" i="11"/>
  <c r="K92" i="11"/>
  <c r="K93" i="11"/>
  <c r="K94" i="11"/>
  <c r="K95" i="11"/>
  <c r="K96" i="11"/>
  <c r="E101" i="11"/>
  <c r="F101" i="11"/>
  <c r="G101" i="11"/>
  <c r="H101" i="11"/>
  <c r="K101" i="11"/>
  <c r="K102" i="11"/>
  <c r="K103" i="11"/>
  <c r="K104" i="11"/>
  <c r="K105" i="11"/>
  <c r="E110" i="11"/>
  <c r="F110" i="11"/>
  <c r="G110" i="11"/>
  <c r="H110" i="11"/>
  <c r="K110" i="11"/>
  <c r="K111" i="11"/>
  <c r="K112" i="11"/>
  <c r="K113" i="11"/>
  <c r="K114" i="11"/>
  <c r="E119" i="11"/>
  <c r="F119" i="11"/>
  <c r="G119" i="11"/>
  <c r="H119" i="11"/>
  <c r="K119" i="11"/>
  <c r="K120" i="11"/>
  <c r="K121" i="11"/>
  <c r="K122" i="11"/>
  <c r="K123" i="11"/>
  <c r="E128" i="11"/>
  <c r="F128" i="11"/>
  <c r="G128" i="11"/>
  <c r="H128" i="11"/>
  <c r="K128" i="11"/>
  <c r="K129" i="11"/>
  <c r="K130" i="11"/>
  <c r="K131" i="11"/>
  <c r="K132" i="11"/>
  <c r="F137" i="11"/>
  <c r="E137" i="11" s="1"/>
  <c r="H137" i="11"/>
  <c r="G137" i="11" s="1"/>
  <c r="K137" i="11"/>
  <c r="K138" i="11"/>
  <c r="K139" i="11"/>
  <c r="K140" i="11"/>
  <c r="K141" i="11"/>
  <c r="F146" i="11"/>
  <c r="F155" i="11" s="1"/>
  <c r="H146" i="11"/>
  <c r="H155" i="11" s="1"/>
  <c r="K146" i="11"/>
  <c r="K147" i="11"/>
  <c r="K148" i="11"/>
  <c r="K149" i="11"/>
  <c r="K150" i="11"/>
  <c r="K155" i="11"/>
  <c r="K156" i="11"/>
  <c r="K157" i="11"/>
  <c r="K158" i="11"/>
  <c r="K159" i="11"/>
  <c r="K164" i="11"/>
  <c r="K165" i="11"/>
  <c r="K166" i="11"/>
  <c r="K167" i="11"/>
  <c r="K168" i="11"/>
  <c r="K173" i="11"/>
  <c r="K174" i="11"/>
  <c r="K175" i="11"/>
  <c r="K176" i="11"/>
  <c r="K177" i="11"/>
  <c r="E182" i="11"/>
  <c r="G182" i="11"/>
  <c r="K182" i="11"/>
  <c r="K183" i="11"/>
  <c r="K184" i="11"/>
  <c r="K185" i="11"/>
  <c r="K186" i="11"/>
  <c r="E191" i="11"/>
  <c r="F191" i="11"/>
  <c r="G191" i="11"/>
  <c r="H191" i="11"/>
  <c r="K191" i="11"/>
  <c r="K192" i="11"/>
  <c r="K193" i="11"/>
  <c r="K194" i="11"/>
  <c r="K195" i="11"/>
  <c r="E200" i="11"/>
  <c r="F200" i="11"/>
  <c r="G200" i="11"/>
  <c r="H200" i="11"/>
  <c r="K200" i="11"/>
  <c r="K201" i="11"/>
  <c r="K202" i="11"/>
  <c r="K203" i="11"/>
  <c r="K204" i="11"/>
  <c r="E209" i="11"/>
  <c r="F209" i="11"/>
  <c r="G209" i="11"/>
  <c r="H209" i="11"/>
  <c r="K209" i="11"/>
  <c r="K210" i="11"/>
  <c r="K211" i="11"/>
  <c r="K212" i="11"/>
  <c r="K213" i="11"/>
  <c r="F218" i="11"/>
  <c r="E218" i="11" s="1"/>
  <c r="H218" i="11"/>
  <c r="G218" i="11" s="1"/>
  <c r="K218" i="11"/>
  <c r="K219" i="11"/>
  <c r="K220" i="11"/>
  <c r="K221" i="11"/>
  <c r="K222" i="11"/>
  <c r="F227" i="11"/>
  <c r="F236" i="11" s="1"/>
  <c r="G227" i="11"/>
  <c r="H227" i="11"/>
  <c r="H236" i="11" s="1"/>
  <c r="K227" i="11"/>
  <c r="K228" i="11"/>
  <c r="K229" i="11"/>
  <c r="K230" i="11"/>
  <c r="K231" i="11"/>
  <c r="K236" i="11"/>
  <c r="K237" i="11"/>
  <c r="K238" i="11"/>
  <c r="K239" i="11"/>
  <c r="K240" i="11"/>
  <c r="K245" i="11"/>
  <c r="K246" i="11"/>
  <c r="K247" i="11"/>
  <c r="K248" i="11"/>
  <c r="K249" i="11"/>
  <c r="K254" i="11"/>
  <c r="K255" i="11"/>
  <c r="K256" i="11"/>
  <c r="K257" i="11"/>
  <c r="K258" i="11"/>
  <c r="K263" i="11"/>
  <c r="K264" i="11"/>
  <c r="K265" i="11"/>
  <c r="K266" i="11"/>
  <c r="K267" i="11"/>
  <c r="K272" i="11"/>
  <c r="K273" i="11"/>
  <c r="K274" i="11"/>
  <c r="K275" i="11"/>
  <c r="K276" i="11"/>
  <c r="K281" i="11"/>
  <c r="K282" i="11"/>
  <c r="K283" i="11"/>
  <c r="K284" i="11"/>
  <c r="K285" i="11"/>
  <c r="K290" i="11"/>
  <c r="K291" i="11"/>
  <c r="K292" i="11"/>
  <c r="K293" i="11"/>
  <c r="K294" i="11"/>
  <c r="K299" i="11"/>
  <c r="K300" i="11"/>
  <c r="K301" i="11"/>
  <c r="K302" i="11"/>
  <c r="K303" i="11"/>
  <c r="K308" i="11"/>
  <c r="K309" i="11"/>
  <c r="K310" i="11"/>
  <c r="K311" i="11"/>
  <c r="K312" i="11"/>
  <c r="K317" i="11"/>
  <c r="K318" i="11"/>
  <c r="K319" i="11"/>
  <c r="K320" i="11"/>
  <c r="K321" i="11"/>
  <c r="K326" i="11"/>
  <c r="K327" i="11"/>
  <c r="K328" i="11"/>
  <c r="K329" i="11"/>
  <c r="K330" i="11"/>
  <c r="K335" i="11"/>
  <c r="K336" i="11"/>
  <c r="K337" i="11"/>
  <c r="K338" i="11"/>
  <c r="K339" i="11"/>
  <c r="K344" i="11"/>
  <c r="K345" i="11"/>
  <c r="K346" i="11"/>
  <c r="K347" i="11"/>
  <c r="K348" i="11"/>
  <c r="K353" i="11"/>
  <c r="K354" i="11"/>
  <c r="K355" i="11"/>
  <c r="K356" i="11"/>
  <c r="K357" i="11"/>
  <c r="K362" i="11"/>
  <c r="K363" i="11"/>
  <c r="K364" i="11"/>
  <c r="K365" i="11"/>
  <c r="K366" i="11"/>
  <c r="K371" i="11"/>
  <c r="K372" i="11"/>
  <c r="K373" i="11"/>
  <c r="K374" i="11"/>
  <c r="K375" i="11"/>
  <c r="K380" i="11"/>
  <c r="K381" i="11"/>
  <c r="K382" i="11"/>
  <c r="K383" i="11"/>
  <c r="K384" i="11"/>
  <c r="K389" i="11"/>
  <c r="K390" i="11"/>
  <c r="K391" i="11"/>
  <c r="K392" i="11"/>
  <c r="K393" i="11"/>
  <c r="K398" i="11"/>
  <c r="K399" i="11"/>
  <c r="K400" i="11"/>
  <c r="K401" i="11"/>
  <c r="K402" i="11"/>
  <c r="K407" i="11"/>
  <c r="K408" i="11"/>
  <c r="K409" i="11"/>
  <c r="K410" i="11"/>
  <c r="K411" i="11"/>
  <c r="K416" i="11"/>
  <c r="K417" i="11"/>
  <c r="K418" i="11"/>
  <c r="K419" i="11"/>
  <c r="K420" i="11"/>
  <c r="K425" i="11"/>
  <c r="K426" i="11"/>
  <c r="K427" i="11"/>
  <c r="K428" i="11"/>
  <c r="K429" i="11"/>
  <c r="K434" i="11"/>
  <c r="K435" i="11"/>
  <c r="K436" i="11"/>
  <c r="K437" i="11"/>
  <c r="K438" i="11"/>
  <c r="K443" i="11"/>
  <c r="K444" i="11"/>
  <c r="K445" i="11"/>
  <c r="K446" i="11"/>
  <c r="K447" i="11"/>
  <c r="E452" i="11"/>
  <c r="G452" i="11"/>
  <c r="K452" i="11"/>
  <c r="K453" i="11"/>
  <c r="K454" i="11"/>
  <c r="K455" i="11"/>
  <c r="K456" i="11"/>
  <c r="E461" i="11"/>
  <c r="F461" i="11"/>
  <c r="G461" i="11"/>
  <c r="H461" i="11"/>
  <c r="K461" i="11"/>
  <c r="K462" i="11"/>
  <c r="K463" i="11"/>
  <c r="K464" i="11"/>
  <c r="K465" i="11"/>
  <c r="E470" i="11"/>
  <c r="F470" i="11"/>
  <c r="G470" i="11"/>
  <c r="H470" i="11"/>
  <c r="K470" i="11"/>
  <c r="K471" i="11"/>
  <c r="K472" i="11"/>
  <c r="K473" i="11"/>
  <c r="K474" i="11"/>
  <c r="F479" i="11"/>
  <c r="E479" i="11" s="1"/>
  <c r="H479" i="11"/>
  <c r="H488" i="11" s="1"/>
  <c r="K479" i="11"/>
  <c r="K480" i="11"/>
  <c r="K481" i="11"/>
  <c r="K482" i="11"/>
  <c r="K483" i="11"/>
  <c r="F488" i="11"/>
  <c r="F497" i="11" s="1"/>
  <c r="K488" i="11"/>
  <c r="K489" i="11"/>
  <c r="K490" i="11"/>
  <c r="K491" i="11"/>
  <c r="K492" i="11"/>
  <c r="K497" i="11"/>
  <c r="K498" i="11"/>
  <c r="K499" i="11"/>
  <c r="K500" i="11"/>
  <c r="K501" i="11"/>
  <c r="K506" i="11"/>
  <c r="K507" i="11"/>
  <c r="K508" i="11"/>
  <c r="K509" i="11"/>
  <c r="K510" i="11"/>
  <c r="K515" i="11"/>
  <c r="K516" i="11"/>
  <c r="K517" i="11"/>
  <c r="K518" i="11"/>
  <c r="K519" i="11"/>
  <c r="K524" i="11"/>
  <c r="K525" i="11"/>
  <c r="K526" i="11"/>
  <c r="K527" i="11"/>
  <c r="K528" i="11"/>
  <c r="K533" i="11"/>
  <c r="K534" i="11"/>
  <c r="K535" i="11"/>
  <c r="K536" i="11"/>
  <c r="K537" i="11"/>
  <c r="K542" i="11"/>
  <c r="K543" i="11"/>
  <c r="K544" i="11"/>
  <c r="K545" i="11"/>
  <c r="K546" i="11"/>
  <c r="K551" i="11"/>
  <c r="K552" i="11"/>
  <c r="K553" i="11"/>
  <c r="K554" i="11"/>
  <c r="K555" i="11"/>
  <c r="K560" i="11"/>
  <c r="K561" i="11"/>
  <c r="K562" i="11"/>
  <c r="K563" i="11"/>
  <c r="K564" i="11"/>
  <c r="K569" i="11"/>
  <c r="K570" i="11"/>
  <c r="K571" i="11"/>
  <c r="K572" i="11"/>
  <c r="K573" i="11"/>
  <c r="K578" i="11"/>
  <c r="K579" i="11"/>
  <c r="K580" i="11"/>
  <c r="K581" i="11"/>
  <c r="K582" i="11"/>
  <c r="K587" i="11"/>
  <c r="K588" i="11"/>
  <c r="K589" i="11"/>
  <c r="K590" i="11"/>
  <c r="K591" i="11"/>
  <c r="K596" i="11"/>
  <c r="K597" i="11"/>
  <c r="K598" i="11"/>
  <c r="K599" i="11"/>
  <c r="K600" i="11"/>
  <c r="K605" i="11"/>
  <c r="K606" i="11"/>
  <c r="K607" i="11"/>
  <c r="K608" i="11"/>
  <c r="K609" i="11"/>
  <c r="K614" i="11"/>
  <c r="K615" i="11"/>
  <c r="K616" i="11"/>
  <c r="K617" i="11"/>
  <c r="K618" i="11"/>
  <c r="K623" i="11"/>
  <c r="K624" i="11"/>
  <c r="K625" i="11"/>
  <c r="K626" i="11"/>
  <c r="K627" i="11"/>
  <c r="K632" i="11"/>
  <c r="K633" i="11"/>
  <c r="K634" i="11"/>
  <c r="K635" i="11"/>
  <c r="K636" i="11"/>
  <c r="K641" i="11"/>
  <c r="K642" i="11"/>
  <c r="K643" i="11"/>
  <c r="K644" i="11"/>
  <c r="K645" i="11"/>
  <c r="K650" i="11"/>
  <c r="K651" i="11"/>
  <c r="K652" i="11"/>
  <c r="K653" i="11"/>
  <c r="K654" i="11"/>
  <c r="K659" i="11"/>
  <c r="K660" i="11"/>
  <c r="K661" i="11"/>
  <c r="K662" i="11"/>
  <c r="K663" i="11"/>
  <c r="K668" i="11"/>
  <c r="K669" i="11"/>
  <c r="K670" i="11"/>
  <c r="K671" i="11"/>
  <c r="K672" i="11"/>
  <c r="K677" i="11"/>
  <c r="K678" i="11"/>
  <c r="K679" i="11"/>
  <c r="K680" i="11"/>
  <c r="K681" i="11"/>
  <c r="K686" i="11"/>
  <c r="K687" i="11"/>
  <c r="K688" i="11"/>
  <c r="K689" i="11"/>
  <c r="K690" i="11"/>
  <c r="K695" i="11"/>
  <c r="K696" i="11"/>
  <c r="K697" i="11"/>
  <c r="K698" i="11"/>
  <c r="K699" i="11"/>
  <c r="K704" i="11"/>
  <c r="K705" i="11"/>
  <c r="K706" i="11"/>
  <c r="K707" i="11"/>
  <c r="K708" i="11"/>
  <c r="K713" i="11"/>
  <c r="K714" i="11"/>
  <c r="K715" i="11"/>
  <c r="K716" i="11"/>
  <c r="K717" i="11"/>
  <c r="K722" i="11"/>
  <c r="K723" i="11"/>
  <c r="K724" i="11"/>
  <c r="K725" i="11"/>
  <c r="K726" i="11"/>
  <c r="K731" i="11"/>
  <c r="K732" i="11"/>
  <c r="K733" i="11"/>
  <c r="K734" i="11"/>
  <c r="K735" i="11"/>
  <c r="K740" i="11"/>
  <c r="K741" i="11"/>
  <c r="K742" i="11"/>
  <c r="K743" i="11"/>
  <c r="K744" i="11"/>
  <c r="K749" i="11"/>
  <c r="K750" i="11"/>
  <c r="K751" i="11"/>
  <c r="K752" i="11"/>
  <c r="K753" i="11"/>
  <c r="K758" i="11"/>
  <c r="K759" i="11"/>
  <c r="K760" i="11"/>
  <c r="K761" i="11"/>
  <c r="K762" i="11"/>
  <c r="K767" i="11"/>
  <c r="K768" i="11"/>
  <c r="K769" i="11"/>
  <c r="K770" i="11"/>
  <c r="K771" i="11"/>
  <c r="K776" i="11"/>
  <c r="K777" i="11"/>
  <c r="K778" i="11"/>
  <c r="K779" i="11"/>
  <c r="K780" i="11"/>
  <c r="K785" i="11"/>
  <c r="K786" i="11"/>
  <c r="K787" i="11"/>
  <c r="K788" i="11"/>
  <c r="K789" i="11"/>
  <c r="K794" i="11"/>
  <c r="K795" i="11"/>
  <c r="K796" i="11"/>
  <c r="K797" i="11"/>
  <c r="K798" i="11"/>
  <c r="K803" i="11"/>
  <c r="K804" i="11"/>
  <c r="K805" i="11"/>
  <c r="K806" i="11"/>
  <c r="K807" i="11"/>
  <c r="K812" i="11"/>
  <c r="K813" i="11"/>
  <c r="K814" i="11"/>
  <c r="K815" i="11"/>
  <c r="K816" i="11"/>
  <c r="K821" i="11"/>
  <c r="K822" i="11"/>
  <c r="K823" i="11"/>
  <c r="K824" i="11"/>
  <c r="K825" i="11"/>
  <c r="K830" i="11"/>
  <c r="K831" i="11"/>
  <c r="K832" i="11"/>
  <c r="K833" i="11"/>
  <c r="K834" i="11"/>
  <c r="K839" i="11"/>
  <c r="K840" i="11"/>
  <c r="K841" i="11"/>
  <c r="K842" i="11"/>
  <c r="K843" i="11"/>
  <c r="K848" i="11"/>
  <c r="K849" i="11"/>
  <c r="K850" i="11"/>
  <c r="K851" i="11"/>
  <c r="K852" i="11"/>
  <c r="K857" i="11"/>
  <c r="K858" i="11"/>
  <c r="K859" i="11"/>
  <c r="K860" i="11"/>
  <c r="K861" i="11"/>
  <c r="K866" i="11"/>
  <c r="K867" i="11"/>
  <c r="K868" i="11"/>
  <c r="K869" i="11"/>
  <c r="K870" i="11"/>
  <c r="K875" i="11"/>
  <c r="K876" i="11"/>
  <c r="K877" i="11"/>
  <c r="K878" i="11"/>
  <c r="K879" i="11"/>
  <c r="K884" i="11"/>
  <c r="K885" i="11"/>
  <c r="K886" i="11"/>
  <c r="K887" i="11"/>
  <c r="K888" i="11"/>
  <c r="K893" i="11"/>
  <c r="K894" i="11"/>
  <c r="K895" i="11"/>
  <c r="K896" i="11"/>
  <c r="K897" i="11"/>
  <c r="E902" i="11"/>
  <c r="G902" i="11"/>
  <c r="K902" i="11"/>
  <c r="K903" i="11"/>
  <c r="K904" i="11"/>
  <c r="K905" i="11"/>
  <c r="K906" i="11"/>
  <c r="E911" i="11"/>
  <c r="F911" i="11"/>
  <c r="G911" i="11"/>
  <c r="H911" i="11"/>
  <c r="K911" i="11"/>
  <c r="K912" i="11"/>
  <c r="K913" i="11"/>
  <c r="K914" i="11"/>
  <c r="K915" i="11"/>
  <c r="K903" i="12"/>
  <c r="K910" i="12"/>
  <c r="K909" i="12"/>
  <c r="K908" i="12"/>
  <c r="K907" i="12"/>
  <c r="K906" i="12"/>
  <c r="C906" i="12" s="1"/>
  <c r="K905" i="12"/>
  <c r="K904" i="12"/>
  <c r="K902" i="12"/>
  <c r="K910" i="3"/>
  <c r="K909" i="3"/>
  <c r="K908" i="3"/>
  <c r="K907" i="3"/>
  <c r="K906" i="3"/>
  <c r="K905" i="3"/>
  <c r="K904" i="3"/>
  <c r="K903" i="3"/>
  <c r="K902" i="3"/>
  <c r="C877" i="11"/>
  <c r="C857" i="11"/>
  <c r="C833" i="11"/>
  <c r="C813" i="11"/>
  <c r="C789" i="11"/>
  <c r="C769" i="11"/>
  <c r="C749" i="11"/>
  <c r="C725" i="11"/>
  <c r="C705" i="11"/>
  <c r="C681" i="11"/>
  <c r="C661" i="11"/>
  <c r="C618" i="11"/>
  <c r="C617" i="11"/>
  <c r="C597" i="11"/>
  <c r="C578" i="11"/>
  <c r="C573" i="11"/>
  <c r="C554" i="11"/>
  <c r="C553" i="11"/>
  <c r="C533" i="11"/>
  <c r="C509" i="11"/>
  <c r="C490" i="11"/>
  <c r="C489" i="11"/>
  <c r="C465" i="11"/>
  <c r="C445" i="11"/>
  <c r="C425" i="11"/>
  <c r="C401" i="11"/>
  <c r="C357" i="11"/>
  <c r="C337" i="11"/>
  <c r="C317" i="11"/>
  <c r="C293" i="11"/>
  <c r="C273" i="11"/>
  <c r="C249" i="11"/>
  <c r="C229" i="11"/>
  <c r="C209" i="11"/>
  <c r="C185" i="11"/>
  <c r="C165" i="11"/>
  <c r="C141" i="11"/>
  <c r="C101" i="11"/>
  <c r="C77" i="11"/>
  <c r="C57" i="11"/>
  <c r="K47" i="11"/>
  <c r="K42" i="11"/>
  <c r="K41" i="11"/>
  <c r="K40" i="11"/>
  <c r="K39" i="11"/>
  <c r="K38" i="11"/>
  <c r="C897" i="11"/>
  <c r="C641" i="11"/>
  <c r="C381" i="11"/>
  <c r="C121" i="11"/>
  <c r="K33" i="11"/>
  <c r="C33" i="11" s="1"/>
  <c r="K32" i="11"/>
  <c r="K31" i="11"/>
  <c r="C31" i="11" s="1"/>
  <c r="K30" i="11"/>
  <c r="C30" i="11" s="1"/>
  <c r="K29" i="11"/>
  <c r="K29" i="12"/>
  <c r="K30" i="12"/>
  <c r="C915" i="11"/>
  <c r="C914" i="11"/>
  <c r="C913" i="11"/>
  <c r="C912" i="11"/>
  <c r="C911" i="11"/>
  <c r="C906" i="11"/>
  <c r="C905" i="11"/>
  <c r="C904" i="11"/>
  <c r="C903" i="11"/>
  <c r="C902" i="11"/>
  <c r="C896" i="11"/>
  <c r="C895" i="11"/>
  <c r="C894" i="11"/>
  <c r="C893" i="11"/>
  <c r="C888" i="11"/>
  <c r="C887" i="11"/>
  <c r="C886" i="11"/>
  <c r="C885" i="11"/>
  <c r="C884" i="11"/>
  <c r="C879" i="11"/>
  <c r="C878" i="11"/>
  <c r="C876" i="11"/>
  <c r="C875" i="11"/>
  <c r="C870" i="11"/>
  <c r="C869" i="11"/>
  <c r="C868" i="11"/>
  <c r="C867" i="11"/>
  <c r="C866" i="11"/>
  <c r="C861" i="11"/>
  <c r="C860" i="11"/>
  <c r="C859" i="11"/>
  <c r="C858" i="11"/>
  <c r="C852" i="11"/>
  <c r="C851" i="11"/>
  <c r="C850" i="11"/>
  <c r="C849" i="11"/>
  <c r="C848" i="11"/>
  <c r="C843" i="11"/>
  <c r="C842" i="11"/>
  <c r="C841" i="11"/>
  <c r="C840" i="11"/>
  <c r="C839" i="11"/>
  <c r="C834" i="11"/>
  <c r="C832" i="11"/>
  <c r="C831" i="11"/>
  <c r="C830" i="11"/>
  <c r="C825" i="11"/>
  <c r="C824" i="11"/>
  <c r="C823" i="11"/>
  <c r="C822" i="11"/>
  <c r="C821" i="11"/>
  <c r="C816" i="11"/>
  <c r="C815" i="11"/>
  <c r="C814" i="11"/>
  <c r="C812" i="11"/>
  <c r="C807" i="11"/>
  <c r="C806" i="11"/>
  <c r="C805" i="11"/>
  <c r="C804" i="11"/>
  <c r="C803" i="11"/>
  <c r="C798" i="11"/>
  <c r="C797" i="11"/>
  <c r="C796" i="11"/>
  <c r="C795" i="11"/>
  <c r="C794" i="11"/>
  <c r="C788" i="11"/>
  <c r="C787" i="11"/>
  <c r="C786" i="11"/>
  <c r="C785" i="11"/>
  <c r="C780" i="11"/>
  <c r="C779" i="11"/>
  <c r="C778" i="11"/>
  <c r="C777" i="11"/>
  <c r="C776" i="11"/>
  <c r="C771" i="11"/>
  <c r="C770" i="11"/>
  <c r="C768" i="11"/>
  <c r="C767" i="11"/>
  <c r="C762" i="11"/>
  <c r="C761" i="11"/>
  <c r="C760" i="11"/>
  <c r="C759" i="11"/>
  <c r="C758" i="11"/>
  <c r="C753" i="11"/>
  <c r="C752" i="11"/>
  <c r="C751" i="11"/>
  <c r="C750" i="11"/>
  <c r="C744" i="11"/>
  <c r="C743" i="11"/>
  <c r="C742" i="11"/>
  <c r="C741" i="11"/>
  <c r="C740" i="11"/>
  <c r="C735" i="11"/>
  <c r="C734" i="11"/>
  <c r="C733" i="11"/>
  <c r="C732" i="11"/>
  <c r="C731" i="11"/>
  <c r="C726" i="11"/>
  <c r="C724" i="11"/>
  <c r="C723" i="11"/>
  <c r="C722" i="11"/>
  <c r="C717" i="11"/>
  <c r="C716" i="11"/>
  <c r="C715" i="11"/>
  <c r="C714" i="11"/>
  <c r="C713" i="11"/>
  <c r="C708" i="11"/>
  <c r="C707" i="11"/>
  <c r="C706" i="11"/>
  <c r="C704" i="11"/>
  <c r="C699" i="11"/>
  <c r="C698" i="11"/>
  <c r="C697" i="11"/>
  <c r="C696" i="11"/>
  <c r="C695" i="11"/>
  <c r="C690" i="11"/>
  <c r="C689" i="11"/>
  <c r="C688" i="11"/>
  <c r="C687" i="11"/>
  <c r="C686" i="11"/>
  <c r="C680" i="11"/>
  <c r="C679" i="11"/>
  <c r="C678" i="11"/>
  <c r="C677" i="11"/>
  <c r="C672" i="11"/>
  <c r="C671" i="11"/>
  <c r="C670" i="11"/>
  <c r="C669" i="11"/>
  <c r="C668" i="11"/>
  <c r="C663" i="11"/>
  <c r="C662" i="11"/>
  <c r="C660" i="11"/>
  <c r="C659" i="11"/>
  <c r="C654" i="11"/>
  <c r="C653" i="11"/>
  <c r="C652" i="11"/>
  <c r="C651" i="11"/>
  <c r="C650" i="11"/>
  <c r="C645" i="11"/>
  <c r="C644" i="11"/>
  <c r="C643" i="11"/>
  <c r="C642" i="11"/>
  <c r="C636" i="11"/>
  <c r="C635" i="11"/>
  <c r="C634" i="11"/>
  <c r="C633" i="11"/>
  <c r="C632" i="11"/>
  <c r="C627" i="11"/>
  <c r="C626" i="11"/>
  <c r="C625" i="11"/>
  <c r="C624" i="11"/>
  <c r="C623" i="11"/>
  <c r="C616" i="11"/>
  <c r="C615" i="11"/>
  <c r="C614" i="11"/>
  <c r="C609" i="11"/>
  <c r="C608" i="11"/>
  <c r="C607" i="11"/>
  <c r="C606" i="11"/>
  <c r="C605" i="11"/>
  <c r="C600" i="11"/>
  <c r="C599" i="11"/>
  <c r="C598" i="11"/>
  <c r="C596" i="11"/>
  <c r="C591" i="11"/>
  <c r="C590" i="11"/>
  <c r="C589" i="11"/>
  <c r="C588" i="11"/>
  <c r="C587" i="11"/>
  <c r="C582" i="11"/>
  <c r="C581" i="11"/>
  <c r="C580" i="11"/>
  <c r="C579" i="11"/>
  <c r="C572" i="11"/>
  <c r="C571" i="11"/>
  <c r="C570" i="11"/>
  <c r="C569" i="11"/>
  <c r="C564" i="11"/>
  <c r="C563" i="11"/>
  <c r="C562" i="11"/>
  <c r="C561" i="11"/>
  <c r="C560" i="11"/>
  <c r="C555" i="11"/>
  <c r="C552" i="11"/>
  <c r="C551" i="11"/>
  <c r="C546" i="11"/>
  <c r="C545" i="11"/>
  <c r="C544" i="11"/>
  <c r="C543" i="11"/>
  <c r="C542" i="11"/>
  <c r="C537" i="11"/>
  <c r="C536" i="11"/>
  <c r="C535" i="11"/>
  <c r="C534" i="11"/>
  <c r="C528" i="11"/>
  <c r="C527" i="11"/>
  <c r="C526" i="11"/>
  <c r="C525" i="11"/>
  <c r="C524" i="11"/>
  <c r="C519" i="11"/>
  <c r="C518" i="11"/>
  <c r="C517" i="11"/>
  <c r="C516" i="11"/>
  <c r="C515" i="11"/>
  <c r="C510" i="11"/>
  <c r="C508" i="11"/>
  <c r="C507" i="11"/>
  <c r="C506" i="11"/>
  <c r="C501" i="11"/>
  <c r="C500" i="11"/>
  <c r="C499" i="11"/>
  <c r="C498" i="11"/>
  <c r="C497" i="11"/>
  <c r="C492" i="11"/>
  <c r="C491" i="11"/>
  <c r="C488" i="11"/>
  <c r="C483" i="11"/>
  <c r="C482" i="11"/>
  <c r="C481" i="11"/>
  <c r="C480" i="11"/>
  <c r="C479" i="11"/>
  <c r="C474" i="11"/>
  <c r="C473" i="11"/>
  <c r="C472" i="11"/>
  <c r="C471" i="11"/>
  <c r="C470" i="11"/>
  <c r="C464" i="11"/>
  <c r="C463" i="11"/>
  <c r="C462" i="11"/>
  <c r="C461" i="11"/>
  <c r="C456" i="11"/>
  <c r="C455" i="11"/>
  <c r="C454" i="11"/>
  <c r="C453" i="11"/>
  <c r="C452" i="11"/>
  <c r="C447" i="11"/>
  <c r="C446" i="11"/>
  <c r="C444" i="11"/>
  <c r="C443" i="11"/>
  <c r="C438" i="11"/>
  <c r="C437" i="11"/>
  <c r="C436" i="11"/>
  <c r="C435" i="11"/>
  <c r="C434" i="11"/>
  <c r="C429" i="11"/>
  <c r="C428" i="11"/>
  <c r="C427" i="11"/>
  <c r="C426" i="11"/>
  <c r="C420" i="11"/>
  <c r="C419" i="11"/>
  <c r="C418" i="11"/>
  <c r="C417" i="11"/>
  <c r="C416" i="11"/>
  <c r="C411" i="11"/>
  <c r="C410" i="11"/>
  <c r="C409" i="11"/>
  <c r="C408" i="11"/>
  <c r="C407" i="11"/>
  <c r="C402" i="11"/>
  <c r="C400" i="11"/>
  <c r="C399" i="11"/>
  <c r="C398" i="11"/>
  <c r="C393" i="11"/>
  <c r="C392" i="11"/>
  <c r="C391" i="11"/>
  <c r="C390" i="11"/>
  <c r="C389" i="11"/>
  <c r="C384" i="11"/>
  <c r="C383" i="11"/>
  <c r="C382" i="11"/>
  <c r="C380" i="11"/>
  <c r="C375" i="11"/>
  <c r="C374" i="11"/>
  <c r="C373" i="11"/>
  <c r="C372" i="11"/>
  <c r="C371" i="11"/>
  <c r="C366" i="11"/>
  <c r="C365" i="11"/>
  <c r="C364" i="11"/>
  <c r="C363" i="11"/>
  <c r="C362" i="11"/>
  <c r="C356" i="11"/>
  <c r="C355" i="11"/>
  <c r="C354" i="11"/>
  <c r="C353" i="11"/>
  <c r="C348" i="11"/>
  <c r="C347" i="11"/>
  <c r="C346" i="11"/>
  <c r="C345" i="11"/>
  <c r="C344" i="11"/>
  <c r="C339" i="11"/>
  <c r="C338" i="11"/>
  <c r="C336" i="11"/>
  <c r="C335" i="11"/>
  <c r="C330" i="11"/>
  <c r="C329" i="11"/>
  <c r="C328" i="11"/>
  <c r="C327" i="11"/>
  <c r="C326" i="11"/>
  <c r="C321" i="11"/>
  <c r="C320" i="11"/>
  <c r="C319" i="11"/>
  <c r="C318" i="11"/>
  <c r="C312" i="11"/>
  <c r="C311" i="11"/>
  <c r="C310" i="11"/>
  <c r="C309" i="11"/>
  <c r="C308" i="11"/>
  <c r="C303" i="11"/>
  <c r="C302" i="11"/>
  <c r="C301" i="11"/>
  <c r="C300" i="11"/>
  <c r="C299" i="11"/>
  <c r="C294" i="11"/>
  <c r="C292" i="11"/>
  <c r="C291" i="11"/>
  <c r="C290" i="11"/>
  <c r="C285" i="11"/>
  <c r="C284" i="11"/>
  <c r="C283" i="11"/>
  <c r="C282" i="11"/>
  <c r="C281" i="11"/>
  <c r="C276" i="11"/>
  <c r="C275" i="11"/>
  <c r="C274" i="11"/>
  <c r="C272" i="11"/>
  <c r="C267" i="11"/>
  <c r="C266" i="11"/>
  <c r="C265" i="11"/>
  <c r="C264" i="11"/>
  <c r="C263" i="11"/>
  <c r="C258" i="11"/>
  <c r="C257" i="11"/>
  <c r="C256" i="11"/>
  <c r="C255" i="11"/>
  <c r="C254" i="11"/>
  <c r="C248" i="11"/>
  <c r="C247" i="11"/>
  <c r="C246" i="11"/>
  <c r="C245" i="11"/>
  <c r="C240" i="11"/>
  <c r="C239" i="11"/>
  <c r="C238" i="11"/>
  <c r="C237" i="11"/>
  <c r="C236" i="11"/>
  <c r="C231" i="11"/>
  <c r="C230" i="11"/>
  <c r="C228" i="11"/>
  <c r="C227" i="11"/>
  <c r="C222" i="11"/>
  <c r="C221" i="11"/>
  <c r="C220" i="11"/>
  <c r="C219" i="11"/>
  <c r="C218" i="11"/>
  <c r="C213" i="11"/>
  <c r="C212" i="11"/>
  <c r="C211" i="11"/>
  <c r="C210" i="11"/>
  <c r="C204" i="11"/>
  <c r="C203" i="11"/>
  <c r="C202" i="11"/>
  <c r="C201" i="11"/>
  <c r="C200" i="11"/>
  <c r="C195" i="11"/>
  <c r="C194" i="11"/>
  <c r="C193" i="11"/>
  <c r="C192" i="11"/>
  <c r="C191" i="11"/>
  <c r="C186" i="11"/>
  <c r="C184" i="11"/>
  <c r="C183" i="11"/>
  <c r="C182" i="11"/>
  <c r="C177" i="11"/>
  <c r="C176" i="11"/>
  <c r="C175" i="11"/>
  <c r="C174" i="11"/>
  <c r="C173" i="11"/>
  <c r="C168" i="11"/>
  <c r="C167" i="11"/>
  <c r="C166" i="11"/>
  <c r="C164" i="11"/>
  <c r="C159" i="11"/>
  <c r="C158" i="11"/>
  <c r="C157" i="11"/>
  <c r="C156" i="11"/>
  <c r="C155" i="11"/>
  <c r="C150" i="11"/>
  <c r="C149" i="11"/>
  <c r="C148" i="11"/>
  <c r="C147" i="11"/>
  <c r="C146" i="11"/>
  <c r="C140" i="11"/>
  <c r="C139" i="11"/>
  <c r="C138" i="11"/>
  <c r="C137" i="11"/>
  <c r="C132" i="11"/>
  <c r="C131" i="11"/>
  <c r="C130" i="11"/>
  <c r="C129" i="11"/>
  <c r="C128" i="11"/>
  <c r="C123" i="11"/>
  <c r="C122" i="11"/>
  <c r="C120" i="11"/>
  <c r="C119" i="11"/>
  <c r="C114" i="11"/>
  <c r="C113" i="11"/>
  <c r="C112" i="11"/>
  <c r="C111" i="11"/>
  <c r="C110" i="11"/>
  <c r="C105" i="11"/>
  <c r="C104" i="11"/>
  <c r="C103" i="11"/>
  <c r="C102" i="11"/>
  <c r="C96" i="11"/>
  <c r="C95" i="11"/>
  <c r="C94" i="11"/>
  <c r="C93" i="11"/>
  <c r="C92" i="11"/>
  <c r="C87" i="11"/>
  <c r="C86" i="11"/>
  <c r="C85" i="11"/>
  <c r="C84" i="11"/>
  <c r="C83" i="11"/>
  <c r="C78" i="11"/>
  <c r="C76" i="11"/>
  <c r="C75" i="11"/>
  <c r="C74" i="11"/>
  <c r="C69" i="11"/>
  <c r="C68" i="11"/>
  <c r="C67" i="11"/>
  <c r="C66" i="11"/>
  <c r="C65" i="11"/>
  <c r="C60" i="11"/>
  <c r="C59" i="11"/>
  <c r="C58" i="11"/>
  <c r="C56" i="11"/>
  <c r="C51" i="11"/>
  <c r="C50" i="11"/>
  <c r="C49" i="11"/>
  <c r="C48" i="11"/>
  <c r="C47" i="11"/>
  <c r="C42" i="11"/>
  <c r="C41" i="11"/>
  <c r="C40" i="11"/>
  <c r="C39" i="11"/>
  <c r="C38" i="11"/>
  <c r="C32" i="11"/>
  <c r="G29" i="11"/>
  <c r="E29" i="11"/>
  <c r="C29" i="11"/>
  <c r="Z83" i="12"/>
  <c r="Z74" i="12"/>
  <c r="Z65" i="12"/>
  <c r="Z56" i="12"/>
  <c r="Z47" i="12"/>
  <c r="Z38" i="12"/>
  <c r="H38" i="12" s="1"/>
  <c r="G911" i="12"/>
  <c r="F911" i="12"/>
  <c r="E911" i="12" s="1"/>
  <c r="G902" i="12"/>
  <c r="E902" i="12"/>
  <c r="G452" i="12"/>
  <c r="E452" i="12"/>
  <c r="G182" i="12"/>
  <c r="E182" i="12"/>
  <c r="G92" i="12"/>
  <c r="E92" i="12"/>
  <c r="G29" i="12"/>
  <c r="E29" i="12"/>
  <c r="C897" i="12"/>
  <c r="C865" i="12"/>
  <c r="C705" i="12"/>
  <c r="C227" i="12"/>
  <c r="C226" i="12"/>
  <c r="C98" i="12"/>
  <c r="C29" i="3"/>
  <c r="C29" i="12"/>
  <c r="K919" i="12"/>
  <c r="C919" i="12" s="1"/>
  <c r="K918" i="12"/>
  <c r="C918" i="12" s="1"/>
  <c r="K917" i="12"/>
  <c r="C917" i="12" s="1"/>
  <c r="K916" i="12"/>
  <c r="C916" i="12" s="1"/>
  <c r="K915" i="12"/>
  <c r="C915" i="12" s="1"/>
  <c r="K914" i="12"/>
  <c r="C914" i="12" s="1"/>
  <c r="K913" i="12"/>
  <c r="C913" i="12" s="1"/>
  <c r="K912" i="12"/>
  <c r="C912" i="12" s="1"/>
  <c r="K911" i="12"/>
  <c r="C911" i="12" s="1"/>
  <c r="C910" i="12"/>
  <c r="C909" i="12"/>
  <c r="C908" i="12"/>
  <c r="C907" i="12"/>
  <c r="C905" i="12"/>
  <c r="C904" i="12"/>
  <c r="C903" i="12"/>
  <c r="C902" i="12"/>
  <c r="K901" i="12"/>
  <c r="C901" i="12" s="1"/>
  <c r="K900" i="12"/>
  <c r="C900" i="12" s="1"/>
  <c r="K899" i="12"/>
  <c r="C899" i="12" s="1"/>
  <c r="K898" i="12"/>
  <c r="C898" i="12" s="1"/>
  <c r="K897" i="12"/>
  <c r="K896" i="12"/>
  <c r="C896" i="12" s="1"/>
  <c r="K895" i="12"/>
  <c r="C895" i="12" s="1"/>
  <c r="K894" i="12"/>
  <c r="C894" i="12" s="1"/>
  <c r="K893" i="12"/>
  <c r="C893" i="12" s="1"/>
  <c r="K892" i="12"/>
  <c r="C892" i="12" s="1"/>
  <c r="K891" i="12"/>
  <c r="C891" i="12" s="1"/>
  <c r="K890" i="12"/>
  <c r="C890" i="12" s="1"/>
  <c r="K889" i="12"/>
  <c r="C889" i="12" s="1"/>
  <c r="K888" i="12"/>
  <c r="C888" i="12" s="1"/>
  <c r="K887" i="12"/>
  <c r="C887" i="12" s="1"/>
  <c r="K886" i="12"/>
  <c r="C886" i="12" s="1"/>
  <c r="K885" i="12"/>
  <c r="C885" i="12" s="1"/>
  <c r="K884" i="12"/>
  <c r="C884" i="12" s="1"/>
  <c r="K883" i="12"/>
  <c r="C883" i="12" s="1"/>
  <c r="K882" i="12"/>
  <c r="C882" i="12" s="1"/>
  <c r="K881" i="12"/>
  <c r="C881" i="12" s="1"/>
  <c r="K880" i="12"/>
  <c r="C880" i="12" s="1"/>
  <c r="K879" i="12"/>
  <c r="C879" i="12" s="1"/>
  <c r="K878" i="12"/>
  <c r="C878" i="12" s="1"/>
  <c r="K877" i="12"/>
  <c r="C877" i="12" s="1"/>
  <c r="K876" i="12"/>
  <c r="C876" i="12" s="1"/>
  <c r="K875" i="12"/>
  <c r="C875" i="12" s="1"/>
  <c r="K874" i="12"/>
  <c r="C874" i="12" s="1"/>
  <c r="K873" i="12"/>
  <c r="C873" i="12" s="1"/>
  <c r="K872" i="12"/>
  <c r="C872" i="12" s="1"/>
  <c r="K871" i="12"/>
  <c r="C871" i="12" s="1"/>
  <c r="K870" i="12"/>
  <c r="C870" i="12" s="1"/>
  <c r="K869" i="12"/>
  <c r="C869" i="12" s="1"/>
  <c r="K868" i="12"/>
  <c r="C868" i="12" s="1"/>
  <c r="K867" i="12"/>
  <c r="C867" i="12" s="1"/>
  <c r="K866" i="12"/>
  <c r="C866" i="12" s="1"/>
  <c r="K865" i="12"/>
  <c r="K864" i="12"/>
  <c r="C864" i="12" s="1"/>
  <c r="K863" i="12"/>
  <c r="C863" i="12" s="1"/>
  <c r="K862" i="12"/>
  <c r="C862" i="12" s="1"/>
  <c r="K861" i="12"/>
  <c r="C861" i="12" s="1"/>
  <c r="K860" i="12"/>
  <c r="C860" i="12" s="1"/>
  <c r="K859" i="12"/>
  <c r="C859" i="12" s="1"/>
  <c r="K858" i="12"/>
  <c r="C858" i="12" s="1"/>
  <c r="K857" i="12"/>
  <c r="C857" i="12" s="1"/>
  <c r="K856" i="12"/>
  <c r="C856" i="12" s="1"/>
  <c r="K855" i="12"/>
  <c r="C855" i="12" s="1"/>
  <c r="K854" i="12"/>
  <c r="C854" i="12" s="1"/>
  <c r="K853" i="12"/>
  <c r="C853" i="12" s="1"/>
  <c r="K852" i="12"/>
  <c r="C852" i="12" s="1"/>
  <c r="K851" i="12"/>
  <c r="C851" i="12" s="1"/>
  <c r="K850" i="12"/>
  <c r="C850" i="12" s="1"/>
  <c r="K849" i="12"/>
  <c r="C849" i="12" s="1"/>
  <c r="K848" i="12"/>
  <c r="C848" i="12" s="1"/>
  <c r="K847" i="12"/>
  <c r="C847" i="12" s="1"/>
  <c r="K846" i="12"/>
  <c r="C846" i="12" s="1"/>
  <c r="K845" i="12"/>
  <c r="C845" i="12" s="1"/>
  <c r="K844" i="12"/>
  <c r="C844" i="12" s="1"/>
  <c r="K843" i="12"/>
  <c r="C843" i="12" s="1"/>
  <c r="K842" i="12"/>
  <c r="C842" i="12" s="1"/>
  <c r="K841" i="12"/>
  <c r="C841" i="12" s="1"/>
  <c r="K840" i="12"/>
  <c r="C840" i="12" s="1"/>
  <c r="K839" i="12"/>
  <c r="C839" i="12" s="1"/>
  <c r="K838" i="12"/>
  <c r="C838" i="12" s="1"/>
  <c r="K837" i="12"/>
  <c r="C837" i="12" s="1"/>
  <c r="K836" i="12"/>
  <c r="C836" i="12" s="1"/>
  <c r="K835" i="12"/>
  <c r="C835" i="12" s="1"/>
  <c r="K834" i="12"/>
  <c r="C834" i="12" s="1"/>
  <c r="K833" i="12"/>
  <c r="C833" i="12" s="1"/>
  <c r="K832" i="12"/>
  <c r="C832" i="12" s="1"/>
  <c r="K831" i="12"/>
  <c r="C831" i="12" s="1"/>
  <c r="K830" i="12"/>
  <c r="C830" i="12" s="1"/>
  <c r="K829" i="12"/>
  <c r="C829" i="12" s="1"/>
  <c r="K828" i="12"/>
  <c r="C828" i="12" s="1"/>
  <c r="K827" i="12"/>
  <c r="C827" i="12" s="1"/>
  <c r="K826" i="12"/>
  <c r="C826" i="12" s="1"/>
  <c r="K825" i="12"/>
  <c r="C825" i="12" s="1"/>
  <c r="K824" i="12"/>
  <c r="C824" i="12" s="1"/>
  <c r="K823" i="12"/>
  <c r="C823" i="12" s="1"/>
  <c r="K822" i="12"/>
  <c r="C822" i="12" s="1"/>
  <c r="K821" i="12"/>
  <c r="C821" i="12" s="1"/>
  <c r="K820" i="12"/>
  <c r="C820" i="12" s="1"/>
  <c r="K819" i="12"/>
  <c r="C819" i="12" s="1"/>
  <c r="K818" i="12"/>
  <c r="C818" i="12" s="1"/>
  <c r="K817" i="12"/>
  <c r="C817" i="12" s="1"/>
  <c r="K816" i="12"/>
  <c r="C816" i="12" s="1"/>
  <c r="K815" i="12"/>
  <c r="C815" i="12" s="1"/>
  <c r="K814" i="12"/>
  <c r="C814" i="12" s="1"/>
  <c r="K813" i="12"/>
  <c r="C813" i="12" s="1"/>
  <c r="K812" i="12"/>
  <c r="C812" i="12" s="1"/>
  <c r="K811" i="12"/>
  <c r="C811" i="12" s="1"/>
  <c r="K810" i="12"/>
  <c r="C810" i="12" s="1"/>
  <c r="K809" i="12"/>
  <c r="C809" i="12" s="1"/>
  <c r="K808" i="12"/>
  <c r="C808" i="12" s="1"/>
  <c r="K807" i="12"/>
  <c r="C807" i="12" s="1"/>
  <c r="K806" i="12"/>
  <c r="C806" i="12" s="1"/>
  <c r="K805" i="12"/>
  <c r="C805" i="12" s="1"/>
  <c r="K804" i="12"/>
  <c r="C804" i="12" s="1"/>
  <c r="K803" i="12"/>
  <c r="C803" i="12" s="1"/>
  <c r="K802" i="12"/>
  <c r="C802" i="12" s="1"/>
  <c r="K801" i="12"/>
  <c r="C801" i="12" s="1"/>
  <c r="K800" i="12"/>
  <c r="C800" i="12" s="1"/>
  <c r="K799" i="12"/>
  <c r="C799" i="12" s="1"/>
  <c r="K798" i="12"/>
  <c r="C798" i="12" s="1"/>
  <c r="K797" i="12"/>
  <c r="C797" i="12" s="1"/>
  <c r="K796" i="12"/>
  <c r="C796" i="12" s="1"/>
  <c r="K795" i="12"/>
  <c r="C795" i="12" s="1"/>
  <c r="K794" i="12"/>
  <c r="C794" i="12" s="1"/>
  <c r="K793" i="12"/>
  <c r="C793" i="12" s="1"/>
  <c r="K792" i="12"/>
  <c r="C792" i="12" s="1"/>
  <c r="K791" i="12"/>
  <c r="C791" i="12" s="1"/>
  <c r="K790" i="12"/>
  <c r="C790" i="12" s="1"/>
  <c r="K789" i="12"/>
  <c r="C789" i="12" s="1"/>
  <c r="K788" i="12"/>
  <c r="C788" i="12" s="1"/>
  <c r="K787" i="12"/>
  <c r="C787" i="12" s="1"/>
  <c r="K786" i="12"/>
  <c r="C786" i="12" s="1"/>
  <c r="K785" i="12"/>
  <c r="C785" i="12" s="1"/>
  <c r="K784" i="12"/>
  <c r="C784" i="12" s="1"/>
  <c r="K783" i="12"/>
  <c r="C783" i="12" s="1"/>
  <c r="K782" i="12"/>
  <c r="C782" i="12" s="1"/>
  <c r="K781" i="12"/>
  <c r="C781" i="12" s="1"/>
  <c r="K780" i="12"/>
  <c r="C780" i="12" s="1"/>
  <c r="K779" i="12"/>
  <c r="C779" i="12" s="1"/>
  <c r="K778" i="12"/>
  <c r="C778" i="12" s="1"/>
  <c r="K777" i="12"/>
  <c r="C777" i="12" s="1"/>
  <c r="K776" i="12"/>
  <c r="C776" i="12" s="1"/>
  <c r="K775" i="12"/>
  <c r="C775" i="12" s="1"/>
  <c r="K774" i="12"/>
  <c r="C774" i="12" s="1"/>
  <c r="K773" i="12"/>
  <c r="C773" i="12" s="1"/>
  <c r="K772" i="12"/>
  <c r="C772" i="12" s="1"/>
  <c r="K771" i="12"/>
  <c r="C771" i="12" s="1"/>
  <c r="K770" i="12"/>
  <c r="C770" i="12" s="1"/>
  <c r="K769" i="12"/>
  <c r="C769" i="12" s="1"/>
  <c r="K768" i="12"/>
  <c r="C768" i="12" s="1"/>
  <c r="K767" i="12"/>
  <c r="C767" i="12" s="1"/>
  <c r="K766" i="12"/>
  <c r="C766" i="12" s="1"/>
  <c r="K765" i="12"/>
  <c r="C765" i="12" s="1"/>
  <c r="K764" i="12"/>
  <c r="C764" i="12" s="1"/>
  <c r="K763" i="12"/>
  <c r="C763" i="12" s="1"/>
  <c r="K762" i="12"/>
  <c r="C762" i="12" s="1"/>
  <c r="K761" i="12"/>
  <c r="C761" i="12" s="1"/>
  <c r="K760" i="12"/>
  <c r="C760" i="12" s="1"/>
  <c r="K759" i="12"/>
  <c r="C759" i="12" s="1"/>
  <c r="K758" i="12"/>
  <c r="C758" i="12" s="1"/>
  <c r="K757" i="12"/>
  <c r="C757" i="12" s="1"/>
  <c r="K756" i="12"/>
  <c r="C756" i="12" s="1"/>
  <c r="K755" i="12"/>
  <c r="C755" i="12" s="1"/>
  <c r="K754" i="12"/>
  <c r="C754" i="12" s="1"/>
  <c r="K753" i="12"/>
  <c r="C753" i="12" s="1"/>
  <c r="K752" i="12"/>
  <c r="C752" i="12" s="1"/>
  <c r="K751" i="12"/>
  <c r="C751" i="12" s="1"/>
  <c r="K750" i="12"/>
  <c r="C750" i="12" s="1"/>
  <c r="K749" i="12"/>
  <c r="C749" i="12" s="1"/>
  <c r="K748" i="12"/>
  <c r="C748" i="12" s="1"/>
  <c r="K747" i="12"/>
  <c r="C747" i="12" s="1"/>
  <c r="K746" i="12"/>
  <c r="C746" i="12" s="1"/>
  <c r="K745" i="12"/>
  <c r="C745" i="12" s="1"/>
  <c r="K744" i="12"/>
  <c r="C744" i="12" s="1"/>
  <c r="K743" i="12"/>
  <c r="C743" i="12" s="1"/>
  <c r="K742" i="12"/>
  <c r="C742" i="12" s="1"/>
  <c r="K741" i="12"/>
  <c r="C741" i="12" s="1"/>
  <c r="K740" i="12"/>
  <c r="C740" i="12" s="1"/>
  <c r="K739" i="12"/>
  <c r="C739" i="12" s="1"/>
  <c r="K738" i="12"/>
  <c r="C738" i="12" s="1"/>
  <c r="K737" i="12"/>
  <c r="C737" i="12" s="1"/>
  <c r="K736" i="12"/>
  <c r="C736" i="12" s="1"/>
  <c r="K735" i="12"/>
  <c r="C735" i="12" s="1"/>
  <c r="K734" i="12"/>
  <c r="C734" i="12" s="1"/>
  <c r="K733" i="12"/>
  <c r="C733" i="12" s="1"/>
  <c r="K732" i="12"/>
  <c r="C732" i="12" s="1"/>
  <c r="K731" i="12"/>
  <c r="C731" i="12" s="1"/>
  <c r="K730" i="12"/>
  <c r="C730" i="12" s="1"/>
  <c r="K729" i="12"/>
  <c r="C729" i="12" s="1"/>
  <c r="K728" i="12"/>
  <c r="C728" i="12" s="1"/>
  <c r="K727" i="12"/>
  <c r="C727" i="12" s="1"/>
  <c r="K726" i="12"/>
  <c r="C726" i="12" s="1"/>
  <c r="K725" i="12"/>
  <c r="C725" i="12" s="1"/>
  <c r="K724" i="12"/>
  <c r="C724" i="12" s="1"/>
  <c r="K723" i="12"/>
  <c r="C723" i="12" s="1"/>
  <c r="K722" i="12"/>
  <c r="C722" i="12" s="1"/>
  <c r="K721" i="12"/>
  <c r="C721" i="12" s="1"/>
  <c r="K720" i="12"/>
  <c r="C720" i="12" s="1"/>
  <c r="K719" i="12"/>
  <c r="C719" i="12" s="1"/>
  <c r="K718" i="12"/>
  <c r="C718" i="12" s="1"/>
  <c r="K717" i="12"/>
  <c r="C717" i="12" s="1"/>
  <c r="K716" i="12"/>
  <c r="C716" i="12" s="1"/>
  <c r="K715" i="12"/>
  <c r="C715" i="12" s="1"/>
  <c r="K714" i="12"/>
  <c r="C714" i="12" s="1"/>
  <c r="K713" i="12"/>
  <c r="C713" i="12" s="1"/>
  <c r="K712" i="12"/>
  <c r="C712" i="12" s="1"/>
  <c r="K711" i="12"/>
  <c r="C711" i="12" s="1"/>
  <c r="K710" i="12"/>
  <c r="C710" i="12" s="1"/>
  <c r="K709" i="12"/>
  <c r="C709" i="12" s="1"/>
  <c r="K708" i="12"/>
  <c r="C708" i="12" s="1"/>
  <c r="K707" i="12"/>
  <c r="C707" i="12" s="1"/>
  <c r="K706" i="12"/>
  <c r="C706" i="12" s="1"/>
  <c r="K705" i="12"/>
  <c r="K704" i="12"/>
  <c r="C704" i="12" s="1"/>
  <c r="K703" i="12"/>
  <c r="C703" i="12" s="1"/>
  <c r="K702" i="12"/>
  <c r="C702" i="12" s="1"/>
  <c r="K701" i="12"/>
  <c r="C701" i="12" s="1"/>
  <c r="K700" i="12"/>
  <c r="C700" i="12" s="1"/>
  <c r="K699" i="12"/>
  <c r="C699" i="12" s="1"/>
  <c r="K698" i="12"/>
  <c r="C698" i="12" s="1"/>
  <c r="K697" i="12"/>
  <c r="C697" i="12" s="1"/>
  <c r="K696" i="12"/>
  <c r="C696" i="12" s="1"/>
  <c r="K695" i="12"/>
  <c r="C695" i="12" s="1"/>
  <c r="K694" i="12"/>
  <c r="C694" i="12" s="1"/>
  <c r="K693" i="12"/>
  <c r="C693" i="12" s="1"/>
  <c r="K692" i="12"/>
  <c r="C692" i="12" s="1"/>
  <c r="K691" i="12"/>
  <c r="C691" i="12" s="1"/>
  <c r="K690" i="12"/>
  <c r="C690" i="12" s="1"/>
  <c r="K689" i="12"/>
  <c r="C689" i="12" s="1"/>
  <c r="K688" i="12"/>
  <c r="C688" i="12" s="1"/>
  <c r="K687" i="12"/>
  <c r="C687" i="12" s="1"/>
  <c r="K686" i="12"/>
  <c r="C686" i="12" s="1"/>
  <c r="K685" i="12"/>
  <c r="C685" i="12" s="1"/>
  <c r="K684" i="12"/>
  <c r="C684" i="12" s="1"/>
  <c r="K683" i="12"/>
  <c r="C683" i="12" s="1"/>
  <c r="K682" i="12"/>
  <c r="C682" i="12" s="1"/>
  <c r="K681" i="12"/>
  <c r="C681" i="12" s="1"/>
  <c r="K680" i="12"/>
  <c r="C680" i="12" s="1"/>
  <c r="K679" i="12"/>
  <c r="C679" i="12" s="1"/>
  <c r="K678" i="12"/>
  <c r="C678" i="12" s="1"/>
  <c r="K677" i="12"/>
  <c r="C677" i="12" s="1"/>
  <c r="K676" i="12"/>
  <c r="C676" i="12" s="1"/>
  <c r="K675" i="12"/>
  <c r="C675" i="12" s="1"/>
  <c r="K674" i="12"/>
  <c r="C674" i="12" s="1"/>
  <c r="K673" i="12"/>
  <c r="C673" i="12" s="1"/>
  <c r="K672" i="12"/>
  <c r="C672" i="12" s="1"/>
  <c r="K671" i="12"/>
  <c r="C671" i="12" s="1"/>
  <c r="K670" i="12"/>
  <c r="C670" i="12" s="1"/>
  <c r="K669" i="12"/>
  <c r="C669" i="12" s="1"/>
  <c r="K668" i="12"/>
  <c r="C668" i="12" s="1"/>
  <c r="K667" i="12"/>
  <c r="C667" i="12" s="1"/>
  <c r="K666" i="12"/>
  <c r="C666" i="12" s="1"/>
  <c r="K665" i="12"/>
  <c r="C665" i="12" s="1"/>
  <c r="K664" i="12"/>
  <c r="C664" i="12" s="1"/>
  <c r="K663" i="12"/>
  <c r="C663" i="12" s="1"/>
  <c r="K662" i="12"/>
  <c r="C662" i="12" s="1"/>
  <c r="K661" i="12"/>
  <c r="C661" i="12" s="1"/>
  <c r="K660" i="12"/>
  <c r="C660" i="12" s="1"/>
  <c r="K659" i="12"/>
  <c r="C659" i="12" s="1"/>
  <c r="K658" i="12"/>
  <c r="C658" i="12" s="1"/>
  <c r="K657" i="12"/>
  <c r="C657" i="12" s="1"/>
  <c r="K656" i="12"/>
  <c r="C656" i="12" s="1"/>
  <c r="K655" i="12"/>
  <c r="C655" i="12" s="1"/>
  <c r="K654" i="12"/>
  <c r="C654" i="12" s="1"/>
  <c r="K653" i="12"/>
  <c r="C653" i="12" s="1"/>
  <c r="K652" i="12"/>
  <c r="C652" i="12" s="1"/>
  <c r="K651" i="12"/>
  <c r="C651" i="12" s="1"/>
  <c r="K650" i="12"/>
  <c r="C650" i="12" s="1"/>
  <c r="K649" i="12"/>
  <c r="C649" i="12" s="1"/>
  <c r="K648" i="12"/>
  <c r="C648" i="12" s="1"/>
  <c r="K647" i="12"/>
  <c r="C647" i="12" s="1"/>
  <c r="K646" i="12"/>
  <c r="C646" i="12" s="1"/>
  <c r="K645" i="12"/>
  <c r="C645" i="12" s="1"/>
  <c r="K644" i="12"/>
  <c r="C644" i="12" s="1"/>
  <c r="K643" i="12"/>
  <c r="C643" i="12" s="1"/>
  <c r="K642" i="12"/>
  <c r="C642" i="12" s="1"/>
  <c r="K641" i="12"/>
  <c r="C641" i="12" s="1"/>
  <c r="K640" i="12"/>
  <c r="C640" i="12" s="1"/>
  <c r="K639" i="12"/>
  <c r="C639" i="12" s="1"/>
  <c r="K638" i="12"/>
  <c r="C638" i="12" s="1"/>
  <c r="K637" i="12"/>
  <c r="C637" i="12" s="1"/>
  <c r="K636" i="12"/>
  <c r="C636" i="12" s="1"/>
  <c r="K635" i="12"/>
  <c r="C635" i="12" s="1"/>
  <c r="K634" i="12"/>
  <c r="C634" i="12" s="1"/>
  <c r="K633" i="12"/>
  <c r="C633" i="12" s="1"/>
  <c r="K632" i="12"/>
  <c r="C632" i="12" s="1"/>
  <c r="K631" i="12"/>
  <c r="C631" i="12" s="1"/>
  <c r="K630" i="12"/>
  <c r="C630" i="12" s="1"/>
  <c r="K629" i="12"/>
  <c r="C629" i="12" s="1"/>
  <c r="K628" i="12"/>
  <c r="C628" i="12" s="1"/>
  <c r="K627" i="12"/>
  <c r="C627" i="12" s="1"/>
  <c r="K626" i="12"/>
  <c r="C626" i="12" s="1"/>
  <c r="K625" i="12"/>
  <c r="C625" i="12" s="1"/>
  <c r="K624" i="12"/>
  <c r="C624" i="12" s="1"/>
  <c r="K623" i="12"/>
  <c r="C623" i="12" s="1"/>
  <c r="K622" i="12"/>
  <c r="C622" i="12" s="1"/>
  <c r="K621" i="12"/>
  <c r="C621" i="12" s="1"/>
  <c r="K620" i="12"/>
  <c r="C620" i="12" s="1"/>
  <c r="K619" i="12"/>
  <c r="C619" i="12" s="1"/>
  <c r="K618" i="12"/>
  <c r="C618" i="12" s="1"/>
  <c r="K617" i="12"/>
  <c r="C617" i="12" s="1"/>
  <c r="K616" i="12"/>
  <c r="C616" i="12" s="1"/>
  <c r="K615" i="12"/>
  <c r="C615" i="12" s="1"/>
  <c r="K614" i="12"/>
  <c r="C614" i="12" s="1"/>
  <c r="K613" i="12"/>
  <c r="C613" i="12" s="1"/>
  <c r="K612" i="12"/>
  <c r="C612" i="12" s="1"/>
  <c r="K611" i="12"/>
  <c r="C611" i="12" s="1"/>
  <c r="K610" i="12"/>
  <c r="C610" i="12" s="1"/>
  <c r="K609" i="12"/>
  <c r="C609" i="12" s="1"/>
  <c r="K608" i="12"/>
  <c r="C608" i="12" s="1"/>
  <c r="K607" i="12"/>
  <c r="C607" i="12" s="1"/>
  <c r="K606" i="12"/>
  <c r="C606" i="12" s="1"/>
  <c r="K605" i="12"/>
  <c r="C605" i="12" s="1"/>
  <c r="K604" i="12"/>
  <c r="C604" i="12" s="1"/>
  <c r="K603" i="12"/>
  <c r="C603" i="12" s="1"/>
  <c r="K602" i="12"/>
  <c r="C602" i="12" s="1"/>
  <c r="K601" i="12"/>
  <c r="C601" i="12" s="1"/>
  <c r="K600" i="12"/>
  <c r="C600" i="12" s="1"/>
  <c r="K599" i="12"/>
  <c r="C599" i="12" s="1"/>
  <c r="K598" i="12"/>
  <c r="C598" i="12" s="1"/>
  <c r="K597" i="12"/>
  <c r="C597" i="12" s="1"/>
  <c r="K596" i="12"/>
  <c r="C596" i="12" s="1"/>
  <c r="K595" i="12"/>
  <c r="C595" i="12" s="1"/>
  <c r="K594" i="12"/>
  <c r="C594" i="12" s="1"/>
  <c r="K593" i="12"/>
  <c r="C593" i="12" s="1"/>
  <c r="K592" i="12"/>
  <c r="C592" i="12" s="1"/>
  <c r="K591" i="12"/>
  <c r="C591" i="12" s="1"/>
  <c r="K590" i="12"/>
  <c r="C590" i="12" s="1"/>
  <c r="K589" i="12"/>
  <c r="C589" i="12" s="1"/>
  <c r="K588" i="12"/>
  <c r="C588" i="12" s="1"/>
  <c r="K587" i="12"/>
  <c r="C587" i="12" s="1"/>
  <c r="K586" i="12"/>
  <c r="C586" i="12" s="1"/>
  <c r="K585" i="12"/>
  <c r="C585" i="12" s="1"/>
  <c r="K584" i="12"/>
  <c r="C584" i="12" s="1"/>
  <c r="K583" i="12"/>
  <c r="C583" i="12" s="1"/>
  <c r="K582" i="12"/>
  <c r="C582" i="12" s="1"/>
  <c r="K581" i="12"/>
  <c r="C581" i="12" s="1"/>
  <c r="K580" i="12"/>
  <c r="C580" i="12" s="1"/>
  <c r="K579" i="12"/>
  <c r="C579" i="12" s="1"/>
  <c r="K578" i="12"/>
  <c r="C578" i="12" s="1"/>
  <c r="K577" i="12"/>
  <c r="C577" i="12" s="1"/>
  <c r="K576" i="12"/>
  <c r="C576" i="12" s="1"/>
  <c r="K575" i="12"/>
  <c r="C575" i="12" s="1"/>
  <c r="K574" i="12"/>
  <c r="C574" i="12" s="1"/>
  <c r="K573" i="12"/>
  <c r="C573" i="12" s="1"/>
  <c r="K572" i="12"/>
  <c r="C572" i="12" s="1"/>
  <c r="K571" i="12"/>
  <c r="C571" i="12" s="1"/>
  <c r="K570" i="12"/>
  <c r="C570" i="12" s="1"/>
  <c r="K569" i="12"/>
  <c r="C569" i="12" s="1"/>
  <c r="K568" i="12"/>
  <c r="C568" i="12" s="1"/>
  <c r="K567" i="12"/>
  <c r="C567" i="12" s="1"/>
  <c r="K566" i="12"/>
  <c r="C566" i="12" s="1"/>
  <c r="K565" i="12"/>
  <c r="C565" i="12" s="1"/>
  <c r="K564" i="12"/>
  <c r="C564" i="12" s="1"/>
  <c r="K563" i="12"/>
  <c r="C563" i="12" s="1"/>
  <c r="K562" i="12"/>
  <c r="C562" i="12" s="1"/>
  <c r="K561" i="12"/>
  <c r="C561" i="12" s="1"/>
  <c r="K560" i="12"/>
  <c r="C560" i="12" s="1"/>
  <c r="K559" i="12"/>
  <c r="C559" i="12" s="1"/>
  <c r="K558" i="12"/>
  <c r="C558" i="12" s="1"/>
  <c r="K557" i="12"/>
  <c r="C557" i="12" s="1"/>
  <c r="K556" i="12"/>
  <c r="C556" i="12" s="1"/>
  <c r="K555" i="12"/>
  <c r="C555" i="12" s="1"/>
  <c r="K554" i="12"/>
  <c r="C554" i="12" s="1"/>
  <c r="K553" i="12"/>
  <c r="C553" i="12" s="1"/>
  <c r="K552" i="12"/>
  <c r="C552" i="12" s="1"/>
  <c r="K551" i="12"/>
  <c r="C551" i="12" s="1"/>
  <c r="K550" i="12"/>
  <c r="C550" i="12" s="1"/>
  <c r="K549" i="12"/>
  <c r="C549" i="12" s="1"/>
  <c r="K548" i="12"/>
  <c r="C548" i="12" s="1"/>
  <c r="K547" i="12"/>
  <c r="C547" i="12" s="1"/>
  <c r="K546" i="12"/>
  <c r="C546" i="12" s="1"/>
  <c r="K545" i="12"/>
  <c r="C545" i="12" s="1"/>
  <c r="K544" i="12"/>
  <c r="C544" i="12" s="1"/>
  <c r="K543" i="12"/>
  <c r="C543" i="12" s="1"/>
  <c r="K542" i="12"/>
  <c r="C542" i="12" s="1"/>
  <c r="K541" i="12"/>
  <c r="C541" i="12" s="1"/>
  <c r="K540" i="12"/>
  <c r="C540" i="12" s="1"/>
  <c r="K539" i="12"/>
  <c r="C539" i="12" s="1"/>
  <c r="K538" i="12"/>
  <c r="C538" i="12" s="1"/>
  <c r="K537" i="12"/>
  <c r="C537" i="12" s="1"/>
  <c r="K536" i="12"/>
  <c r="C536" i="12" s="1"/>
  <c r="K535" i="12"/>
  <c r="C535" i="12" s="1"/>
  <c r="K534" i="12"/>
  <c r="C534" i="12" s="1"/>
  <c r="K533" i="12"/>
  <c r="C533" i="12" s="1"/>
  <c r="K532" i="12"/>
  <c r="C532" i="12" s="1"/>
  <c r="K531" i="12"/>
  <c r="C531" i="12" s="1"/>
  <c r="K530" i="12"/>
  <c r="C530" i="12" s="1"/>
  <c r="K529" i="12"/>
  <c r="C529" i="12" s="1"/>
  <c r="K528" i="12"/>
  <c r="C528" i="12" s="1"/>
  <c r="K527" i="12"/>
  <c r="C527" i="12" s="1"/>
  <c r="K526" i="12"/>
  <c r="C526" i="12" s="1"/>
  <c r="K525" i="12"/>
  <c r="C525" i="12" s="1"/>
  <c r="K524" i="12"/>
  <c r="C524" i="12" s="1"/>
  <c r="K523" i="12"/>
  <c r="C523" i="12" s="1"/>
  <c r="K522" i="12"/>
  <c r="C522" i="12" s="1"/>
  <c r="K521" i="12"/>
  <c r="C521" i="12" s="1"/>
  <c r="K520" i="12"/>
  <c r="C520" i="12" s="1"/>
  <c r="K519" i="12"/>
  <c r="C519" i="12" s="1"/>
  <c r="K518" i="12"/>
  <c r="C518" i="12" s="1"/>
  <c r="K517" i="12"/>
  <c r="C517" i="12" s="1"/>
  <c r="K516" i="12"/>
  <c r="C516" i="12" s="1"/>
  <c r="K515" i="12"/>
  <c r="C515" i="12" s="1"/>
  <c r="K514" i="12"/>
  <c r="C514" i="12" s="1"/>
  <c r="K513" i="12"/>
  <c r="C513" i="12" s="1"/>
  <c r="K512" i="12"/>
  <c r="C512" i="12" s="1"/>
  <c r="K511" i="12"/>
  <c r="C511" i="12" s="1"/>
  <c r="K510" i="12"/>
  <c r="C510" i="12" s="1"/>
  <c r="K509" i="12"/>
  <c r="C509" i="12" s="1"/>
  <c r="K508" i="12"/>
  <c r="C508" i="12" s="1"/>
  <c r="K507" i="12"/>
  <c r="C507" i="12" s="1"/>
  <c r="K506" i="12"/>
  <c r="C506" i="12" s="1"/>
  <c r="K505" i="12"/>
  <c r="C505" i="12" s="1"/>
  <c r="K504" i="12"/>
  <c r="C504" i="12" s="1"/>
  <c r="K503" i="12"/>
  <c r="C503" i="12" s="1"/>
  <c r="K502" i="12"/>
  <c r="C502" i="12" s="1"/>
  <c r="K501" i="12"/>
  <c r="C501" i="12" s="1"/>
  <c r="K500" i="12"/>
  <c r="C500" i="12" s="1"/>
  <c r="K499" i="12"/>
  <c r="C499" i="12" s="1"/>
  <c r="K498" i="12"/>
  <c r="C498" i="12" s="1"/>
  <c r="K497" i="12"/>
  <c r="C497" i="12" s="1"/>
  <c r="K496" i="12"/>
  <c r="C496" i="12" s="1"/>
  <c r="K495" i="12"/>
  <c r="C495" i="12" s="1"/>
  <c r="K494" i="12"/>
  <c r="C494" i="12" s="1"/>
  <c r="K493" i="12"/>
  <c r="C493" i="12" s="1"/>
  <c r="K492" i="12"/>
  <c r="C492" i="12" s="1"/>
  <c r="K491" i="12"/>
  <c r="C491" i="12" s="1"/>
  <c r="K490" i="12"/>
  <c r="C490" i="12" s="1"/>
  <c r="K489" i="12"/>
  <c r="C489" i="12" s="1"/>
  <c r="K488" i="12"/>
  <c r="C488" i="12" s="1"/>
  <c r="K487" i="12"/>
  <c r="C487" i="12" s="1"/>
  <c r="K486" i="12"/>
  <c r="C486" i="12" s="1"/>
  <c r="K485" i="12"/>
  <c r="C485" i="12" s="1"/>
  <c r="K484" i="12"/>
  <c r="C484" i="12" s="1"/>
  <c r="K483" i="12"/>
  <c r="C483" i="12" s="1"/>
  <c r="K482" i="12"/>
  <c r="C482" i="12" s="1"/>
  <c r="K481" i="12"/>
  <c r="C481" i="12" s="1"/>
  <c r="K480" i="12"/>
  <c r="C480" i="12" s="1"/>
  <c r="K479" i="12"/>
  <c r="C479" i="12" s="1"/>
  <c r="K478" i="12"/>
  <c r="C478" i="12" s="1"/>
  <c r="K477" i="12"/>
  <c r="C477" i="12" s="1"/>
  <c r="K476" i="12"/>
  <c r="C476" i="12" s="1"/>
  <c r="K475" i="12"/>
  <c r="C475" i="12" s="1"/>
  <c r="K474" i="12"/>
  <c r="C474" i="12" s="1"/>
  <c r="K473" i="12"/>
  <c r="C473" i="12" s="1"/>
  <c r="K472" i="12"/>
  <c r="C472" i="12" s="1"/>
  <c r="K471" i="12"/>
  <c r="C471" i="12" s="1"/>
  <c r="K470" i="12"/>
  <c r="C470" i="12" s="1"/>
  <c r="K469" i="12"/>
  <c r="C469" i="12" s="1"/>
  <c r="K468" i="12"/>
  <c r="C468" i="12" s="1"/>
  <c r="K467" i="12"/>
  <c r="C467" i="12" s="1"/>
  <c r="K466" i="12"/>
  <c r="C466" i="12" s="1"/>
  <c r="K465" i="12"/>
  <c r="C465" i="12" s="1"/>
  <c r="K464" i="12"/>
  <c r="C464" i="12" s="1"/>
  <c r="K463" i="12"/>
  <c r="C463" i="12" s="1"/>
  <c r="K462" i="12"/>
  <c r="C462" i="12" s="1"/>
  <c r="K461" i="12"/>
  <c r="C461" i="12" s="1"/>
  <c r="K460" i="12"/>
  <c r="C460" i="12" s="1"/>
  <c r="K459" i="12"/>
  <c r="C459" i="12" s="1"/>
  <c r="K458" i="12"/>
  <c r="C458" i="12" s="1"/>
  <c r="K457" i="12"/>
  <c r="C457" i="12" s="1"/>
  <c r="K456" i="12"/>
  <c r="C456" i="12" s="1"/>
  <c r="K455" i="12"/>
  <c r="C455" i="12" s="1"/>
  <c r="K454" i="12"/>
  <c r="C454" i="12" s="1"/>
  <c r="K453" i="12"/>
  <c r="C453" i="12" s="1"/>
  <c r="K452" i="12"/>
  <c r="C452" i="12" s="1"/>
  <c r="K451" i="12"/>
  <c r="C451" i="12" s="1"/>
  <c r="K450" i="12"/>
  <c r="C450" i="12" s="1"/>
  <c r="K449" i="12"/>
  <c r="C449" i="12" s="1"/>
  <c r="K448" i="12"/>
  <c r="C448" i="12" s="1"/>
  <c r="K447" i="12"/>
  <c r="C447" i="12" s="1"/>
  <c r="K446" i="12"/>
  <c r="C446" i="12" s="1"/>
  <c r="K445" i="12"/>
  <c r="C445" i="12" s="1"/>
  <c r="K444" i="12"/>
  <c r="C444" i="12" s="1"/>
  <c r="K443" i="12"/>
  <c r="C443" i="12" s="1"/>
  <c r="K442" i="12"/>
  <c r="C442" i="12" s="1"/>
  <c r="K441" i="12"/>
  <c r="C441" i="12" s="1"/>
  <c r="K440" i="12"/>
  <c r="C440" i="12" s="1"/>
  <c r="K439" i="12"/>
  <c r="C439" i="12" s="1"/>
  <c r="K438" i="12"/>
  <c r="C438" i="12" s="1"/>
  <c r="K437" i="12"/>
  <c r="C437" i="12" s="1"/>
  <c r="K436" i="12"/>
  <c r="C436" i="12" s="1"/>
  <c r="K435" i="12"/>
  <c r="C435" i="12" s="1"/>
  <c r="K434" i="12"/>
  <c r="C434" i="12" s="1"/>
  <c r="K433" i="12"/>
  <c r="C433" i="12" s="1"/>
  <c r="K432" i="12"/>
  <c r="C432" i="12" s="1"/>
  <c r="K431" i="12"/>
  <c r="C431" i="12" s="1"/>
  <c r="K430" i="12"/>
  <c r="C430" i="12" s="1"/>
  <c r="K429" i="12"/>
  <c r="C429" i="12" s="1"/>
  <c r="K428" i="12"/>
  <c r="C428" i="12" s="1"/>
  <c r="K427" i="12"/>
  <c r="C427" i="12" s="1"/>
  <c r="K426" i="12"/>
  <c r="C426" i="12" s="1"/>
  <c r="K425" i="12"/>
  <c r="C425" i="12" s="1"/>
  <c r="K424" i="12"/>
  <c r="C424" i="12" s="1"/>
  <c r="K423" i="12"/>
  <c r="C423" i="12" s="1"/>
  <c r="K422" i="12"/>
  <c r="C422" i="12" s="1"/>
  <c r="K421" i="12"/>
  <c r="C421" i="12" s="1"/>
  <c r="K420" i="12"/>
  <c r="C420" i="12" s="1"/>
  <c r="K419" i="12"/>
  <c r="C419" i="12" s="1"/>
  <c r="K418" i="12"/>
  <c r="C418" i="12" s="1"/>
  <c r="K417" i="12"/>
  <c r="C417" i="12" s="1"/>
  <c r="K416" i="12"/>
  <c r="C416" i="12" s="1"/>
  <c r="K415" i="12"/>
  <c r="C415" i="12" s="1"/>
  <c r="K414" i="12"/>
  <c r="C414" i="12" s="1"/>
  <c r="K413" i="12"/>
  <c r="C413" i="12" s="1"/>
  <c r="K412" i="12"/>
  <c r="C412" i="12" s="1"/>
  <c r="K411" i="12"/>
  <c r="C411" i="12" s="1"/>
  <c r="K410" i="12"/>
  <c r="C410" i="12" s="1"/>
  <c r="K409" i="12"/>
  <c r="C409" i="12" s="1"/>
  <c r="K408" i="12"/>
  <c r="C408" i="12" s="1"/>
  <c r="K407" i="12"/>
  <c r="C407" i="12" s="1"/>
  <c r="K406" i="12"/>
  <c r="C406" i="12" s="1"/>
  <c r="K405" i="12"/>
  <c r="C405" i="12" s="1"/>
  <c r="K404" i="12"/>
  <c r="C404" i="12" s="1"/>
  <c r="K403" i="12"/>
  <c r="C403" i="12" s="1"/>
  <c r="K402" i="12"/>
  <c r="C402" i="12" s="1"/>
  <c r="K401" i="12"/>
  <c r="C401" i="12" s="1"/>
  <c r="K400" i="12"/>
  <c r="C400" i="12" s="1"/>
  <c r="K399" i="12"/>
  <c r="C399" i="12" s="1"/>
  <c r="K398" i="12"/>
  <c r="C398" i="12" s="1"/>
  <c r="K397" i="12"/>
  <c r="C397" i="12" s="1"/>
  <c r="K396" i="12"/>
  <c r="C396" i="12" s="1"/>
  <c r="K395" i="12"/>
  <c r="C395" i="12" s="1"/>
  <c r="K394" i="12"/>
  <c r="C394" i="12" s="1"/>
  <c r="K393" i="12"/>
  <c r="C393" i="12" s="1"/>
  <c r="K392" i="12"/>
  <c r="C392" i="12" s="1"/>
  <c r="K391" i="12"/>
  <c r="C391" i="12" s="1"/>
  <c r="K390" i="12"/>
  <c r="C390" i="12" s="1"/>
  <c r="K389" i="12"/>
  <c r="C389" i="12" s="1"/>
  <c r="K388" i="12"/>
  <c r="C388" i="12" s="1"/>
  <c r="K387" i="12"/>
  <c r="C387" i="12" s="1"/>
  <c r="K386" i="12"/>
  <c r="C386" i="12" s="1"/>
  <c r="K385" i="12"/>
  <c r="C385" i="12" s="1"/>
  <c r="K384" i="12"/>
  <c r="C384" i="12" s="1"/>
  <c r="K383" i="12"/>
  <c r="C383" i="12" s="1"/>
  <c r="K382" i="12"/>
  <c r="C382" i="12" s="1"/>
  <c r="K381" i="12"/>
  <c r="C381" i="12" s="1"/>
  <c r="K380" i="12"/>
  <c r="C380" i="12" s="1"/>
  <c r="K379" i="12"/>
  <c r="C379" i="12" s="1"/>
  <c r="K378" i="12"/>
  <c r="C378" i="12" s="1"/>
  <c r="K377" i="12"/>
  <c r="C377" i="12" s="1"/>
  <c r="K376" i="12"/>
  <c r="C376" i="12" s="1"/>
  <c r="K375" i="12"/>
  <c r="C375" i="12" s="1"/>
  <c r="K374" i="12"/>
  <c r="C374" i="12" s="1"/>
  <c r="K373" i="12"/>
  <c r="C373" i="12" s="1"/>
  <c r="K372" i="12"/>
  <c r="C372" i="12" s="1"/>
  <c r="K371" i="12"/>
  <c r="C371" i="12" s="1"/>
  <c r="K370" i="12"/>
  <c r="C370" i="12" s="1"/>
  <c r="K369" i="12"/>
  <c r="C369" i="12" s="1"/>
  <c r="K368" i="12"/>
  <c r="C368" i="12" s="1"/>
  <c r="K367" i="12"/>
  <c r="C367" i="12" s="1"/>
  <c r="K366" i="12"/>
  <c r="C366" i="12" s="1"/>
  <c r="K365" i="12"/>
  <c r="C365" i="12" s="1"/>
  <c r="K364" i="12"/>
  <c r="C364" i="12" s="1"/>
  <c r="K363" i="12"/>
  <c r="C363" i="12" s="1"/>
  <c r="K362" i="12"/>
  <c r="C362" i="12" s="1"/>
  <c r="K361" i="12"/>
  <c r="C361" i="12" s="1"/>
  <c r="K360" i="12"/>
  <c r="C360" i="12" s="1"/>
  <c r="K359" i="12"/>
  <c r="C359" i="12" s="1"/>
  <c r="K358" i="12"/>
  <c r="C358" i="12" s="1"/>
  <c r="K357" i="12"/>
  <c r="C357" i="12" s="1"/>
  <c r="K356" i="12"/>
  <c r="C356" i="12" s="1"/>
  <c r="K355" i="12"/>
  <c r="C355" i="12" s="1"/>
  <c r="K354" i="12"/>
  <c r="C354" i="12" s="1"/>
  <c r="K353" i="12"/>
  <c r="C353" i="12" s="1"/>
  <c r="K352" i="12"/>
  <c r="C352" i="12" s="1"/>
  <c r="K351" i="12"/>
  <c r="C351" i="12" s="1"/>
  <c r="K350" i="12"/>
  <c r="C350" i="12" s="1"/>
  <c r="K349" i="12"/>
  <c r="C349" i="12" s="1"/>
  <c r="K348" i="12"/>
  <c r="C348" i="12" s="1"/>
  <c r="K347" i="12"/>
  <c r="C347" i="12" s="1"/>
  <c r="K346" i="12"/>
  <c r="C346" i="12" s="1"/>
  <c r="K345" i="12"/>
  <c r="C345" i="12" s="1"/>
  <c r="K344" i="12"/>
  <c r="C344" i="12" s="1"/>
  <c r="K343" i="12"/>
  <c r="C343" i="12" s="1"/>
  <c r="K342" i="12"/>
  <c r="C342" i="12" s="1"/>
  <c r="K341" i="12"/>
  <c r="C341" i="12" s="1"/>
  <c r="K340" i="12"/>
  <c r="C340" i="12" s="1"/>
  <c r="K339" i="12"/>
  <c r="C339" i="12" s="1"/>
  <c r="K338" i="12"/>
  <c r="C338" i="12" s="1"/>
  <c r="K337" i="12"/>
  <c r="C337" i="12" s="1"/>
  <c r="K336" i="12"/>
  <c r="C336" i="12" s="1"/>
  <c r="K335" i="12"/>
  <c r="C335" i="12" s="1"/>
  <c r="K334" i="12"/>
  <c r="C334" i="12" s="1"/>
  <c r="K333" i="12"/>
  <c r="C333" i="12" s="1"/>
  <c r="K332" i="12"/>
  <c r="C332" i="12" s="1"/>
  <c r="K331" i="12"/>
  <c r="C331" i="12" s="1"/>
  <c r="K330" i="12"/>
  <c r="C330" i="12" s="1"/>
  <c r="K329" i="12"/>
  <c r="C329" i="12" s="1"/>
  <c r="K328" i="12"/>
  <c r="C328" i="12" s="1"/>
  <c r="K327" i="12"/>
  <c r="C327" i="12" s="1"/>
  <c r="K326" i="12"/>
  <c r="C326" i="12" s="1"/>
  <c r="K325" i="12"/>
  <c r="C325" i="12" s="1"/>
  <c r="K324" i="12"/>
  <c r="C324" i="12" s="1"/>
  <c r="K323" i="12"/>
  <c r="C323" i="12" s="1"/>
  <c r="K322" i="12"/>
  <c r="C322" i="12" s="1"/>
  <c r="K321" i="12"/>
  <c r="C321" i="12" s="1"/>
  <c r="K320" i="12"/>
  <c r="C320" i="12" s="1"/>
  <c r="K319" i="12"/>
  <c r="C319" i="12" s="1"/>
  <c r="K318" i="12"/>
  <c r="C318" i="12" s="1"/>
  <c r="K317" i="12"/>
  <c r="C317" i="12" s="1"/>
  <c r="K316" i="12"/>
  <c r="C316" i="12" s="1"/>
  <c r="K315" i="12"/>
  <c r="C315" i="12" s="1"/>
  <c r="K314" i="12"/>
  <c r="C314" i="12" s="1"/>
  <c r="K313" i="12"/>
  <c r="C313" i="12" s="1"/>
  <c r="K312" i="12"/>
  <c r="C312" i="12" s="1"/>
  <c r="K311" i="12"/>
  <c r="C311" i="12" s="1"/>
  <c r="K310" i="12"/>
  <c r="C310" i="12" s="1"/>
  <c r="K309" i="12"/>
  <c r="C309" i="12" s="1"/>
  <c r="K308" i="12"/>
  <c r="C308" i="12" s="1"/>
  <c r="K307" i="12"/>
  <c r="C307" i="12" s="1"/>
  <c r="K306" i="12"/>
  <c r="C306" i="12" s="1"/>
  <c r="K305" i="12"/>
  <c r="C305" i="12" s="1"/>
  <c r="K304" i="12"/>
  <c r="C304" i="12" s="1"/>
  <c r="K303" i="12"/>
  <c r="C303" i="12" s="1"/>
  <c r="K302" i="12"/>
  <c r="C302" i="12" s="1"/>
  <c r="K301" i="12"/>
  <c r="C301" i="12" s="1"/>
  <c r="K300" i="12"/>
  <c r="C300" i="12" s="1"/>
  <c r="K299" i="12"/>
  <c r="C299" i="12" s="1"/>
  <c r="K298" i="12"/>
  <c r="C298" i="12" s="1"/>
  <c r="K297" i="12"/>
  <c r="C297" i="12" s="1"/>
  <c r="K296" i="12"/>
  <c r="C296" i="12" s="1"/>
  <c r="K295" i="12"/>
  <c r="C295" i="12" s="1"/>
  <c r="K294" i="12"/>
  <c r="C294" i="12" s="1"/>
  <c r="K293" i="12"/>
  <c r="C293" i="12" s="1"/>
  <c r="K292" i="12"/>
  <c r="C292" i="12" s="1"/>
  <c r="K291" i="12"/>
  <c r="C291" i="12" s="1"/>
  <c r="K290" i="12"/>
  <c r="C290" i="12" s="1"/>
  <c r="K289" i="12"/>
  <c r="C289" i="12" s="1"/>
  <c r="K288" i="12"/>
  <c r="C288" i="12" s="1"/>
  <c r="K287" i="12"/>
  <c r="C287" i="12" s="1"/>
  <c r="K286" i="12"/>
  <c r="C286" i="12" s="1"/>
  <c r="K285" i="12"/>
  <c r="C285" i="12" s="1"/>
  <c r="K284" i="12"/>
  <c r="C284" i="12" s="1"/>
  <c r="K283" i="12"/>
  <c r="C283" i="12" s="1"/>
  <c r="K282" i="12"/>
  <c r="C282" i="12" s="1"/>
  <c r="K281" i="12"/>
  <c r="C281" i="12" s="1"/>
  <c r="K280" i="12"/>
  <c r="C280" i="12" s="1"/>
  <c r="K279" i="12"/>
  <c r="C279" i="12" s="1"/>
  <c r="K278" i="12"/>
  <c r="C278" i="12" s="1"/>
  <c r="K277" i="12"/>
  <c r="C277" i="12" s="1"/>
  <c r="K276" i="12"/>
  <c r="C276" i="12" s="1"/>
  <c r="K275" i="12"/>
  <c r="C275" i="12" s="1"/>
  <c r="K274" i="12"/>
  <c r="C274" i="12" s="1"/>
  <c r="K273" i="12"/>
  <c r="C273" i="12" s="1"/>
  <c r="K272" i="12"/>
  <c r="C272" i="12" s="1"/>
  <c r="K271" i="12"/>
  <c r="C271" i="12" s="1"/>
  <c r="K270" i="12"/>
  <c r="C270" i="12" s="1"/>
  <c r="K269" i="12"/>
  <c r="C269" i="12" s="1"/>
  <c r="K268" i="12"/>
  <c r="C268" i="12" s="1"/>
  <c r="K267" i="12"/>
  <c r="C267" i="12" s="1"/>
  <c r="K266" i="12"/>
  <c r="C266" i="12" s="1"/>
  <c r="K265" i="12"/>
  <c r="C265" i="12" s="1"/>
  <c r="K264" i="12"/>
  <c r="C264" i="12" s="1"/>
  <c r="K263" i="12"/>
  <c r="C263" i="12" s="1"/>
  <c r="K262" i="12"/>
  <c r="C262" i="12" s="1"/>
  <c r="K261" i="12"/>
  <c r="C261" i="12" s="1"/>
  <c r="K260" i="12"/>
  <c r="C260" i="12" s="1"/>
  <c r="K259" i="12"/>
  <c r="C259" i="12" s="1"/>
  <c r="K258" i="12"/>
  <c r="C258" i="12" s="1"/>
  <c r="K257" i="12"/>
  <c r="C257" i="12" s="1"/>
  <c r="K256" i="12"/>
  <c r="C256" i="12" s="1"/>
  <c r="K255" i="12"/>
  <c r="C255" i="12" s="1"/>
  <c r="K254" i="12"/>
  <c r="C254" i="12" s="1"/>
  <c r="K253" i="12"/>
  <c r="C253" i="12" s="1"/>
  <c r="K252" i="12"/>
  <c r="C252" i="12" s="1"/>
  <c r="K251" i="12"/>
  <c r="C251" i="12" s="1"/>
  <c r="K250" i="12"/>
  <c r="C250" i="12" s="1"/>
  <c r="K249" i="12"/>
  <c r="C249" i="12" s="1"/>
  <c r="K248" i="12"/>
  <c r="C248" i="12" s="1"/>
  <c r="K247" i="12"/>
  <c r="C247" i="12" s="1"/>
  <c r="K246" i="12"/>
  <c r="C246" i="12" s="1"/>
  <c r="K245" i="12"/>
  <c r="C245" i="12" s="1"/>
  <c r="K244" i="12"/>
  <c r="C244" i="12" s="1"/>
  <c r="K243" i="12"/>
  <c r="C243" i="12" s="1"/>
  <c r="K242" i="12"/>
  <c r="C242" i="12" s="1"/>
  <c r="K241" i="12"/>
  <c r="C241" i="12" s="1"/>
  <c r="K240" i="12"/>
  <c r="C240" i="12" s="1"/>
  <c r="K239" i="12"/>
  <c r="C239" i="12" s="1"/>
  <c r="K238" i="12"/>
  <c r="C238" i="12" s="1"/>
  <c r="K237" i="12"/>
  <c r="C237" i="12" s="1"/>
  <c r="K236" i="12"/>
  <c r="C236" i="12" s="1"/>
  <c r="K235" i="12"/>
  <c r="C235" i="12" s="1"/>
  <c r="K234" i="12"/>
  <c r="C234" i="12" s="1"/>
  <c r="K233" i="12"/>
  <c r="C233" i="12" s="1"/>
  <c r="K232" i="12"/>
  <c r="C232" i="12" s="1"/>
  <c r="K231" i="12"/>
  <c r="C231" i="12" s="1"/>
  <c r="K230" i="12"/>
  <c r="C230" i="12" s="1"/>
  <c r="K229" i="12"/>
  <c r="C229" i="12" s="1"/>
  <c r="K228" i="12"/>
  <c r="C228" i="12" s="1"/>
  <c r="K227" i="12"/>
  <c r="K226" i="12"/>
  <c r="K225" i="12"/>
  <c r="C225" i="12" s="1"/>
  <c r="K224" i="12"/>
  <c r="C224" i="12" s="1"/>
  <c r="K223" i="12"/>
  <c r="C223" i="12" s="1"/>
  <c r="K222" i="12"/>
  <c r="C222" i="12" s="1"/>
  <c r="K221" i="12"/>
  <c r="C221" i="12" s="1"/>
  <c r="K220" i="12"/>
  <c r="C220" i="12" s="1"/>
  <c r="K219" i="12"/>
  <c r="C219" i="12" s="1"/>
  <c r="K218" i="12"/>
  <c r="C218" i="12" s="1"/>
  <c r="K217" i="12"/>
  <c r="C217" i="12" s="1"/>
  <c r="K216" i="12"/>
  <c r="C216" i="12" s="1"/>
  <c r="K215" i="12"/>
  <c r="C215" i="12" s="1"/>
  <c r="K214" i="12"/>
  <c r="C214" i="12" s="1"/>
  <c r="K213" i="12"/>
  <c r="C213" i="12" s="1"/>
  <c r="K212" i="12"/>
  <c r="C212" i="12" s="1"/>
  <c r="K211" i="12"/>
  <c r="C211" i="12" s="1"/>
  <c r="K210" i="12"/>
  <c r="C210" i="12" s="1"/>
  <c r="K209" i="12"/>
  <c r="C209" i="12" s="1"/>
  <c r="K208" i="12"/>
  <c r="C208" i="12" s="1"/>
  <c r="K207" i="12"/>
  <c r="C207" i="12" s="1"/>
  <c r="K206" i="12"/>
  <c r="C206" i="12" s="1"/>
  <c r="K205" i="12"/>
  <c r="C205" i="12" s="1"/>
  <c r="K204" i="12"/>
  <c r="C204" i="12" s="1"/>
  <c r="K203" i="12"/>
  <c r="C203" i="12" s="1"/>
  <c r="K202" i="12"/>
  <c r="C202" i="12" s="1"/>
  <c r="K201" i="12"/>
  <c r="C201" i="12" s="1"/>
  <c r="K200" i="12"/>
  <c r="C200" i="12" s="1"/>
  <c r="K199" i="12"/>
  <c r="C199" i="12" s="1"/>
  <c r="K198" i="12"/>
  <c r="C198" i="12" s="1"/>
  <c r="K197" i="12"/>
  <c r="C197" i="12" s="1"/>
  <c r="K196" i="12"/>
  <c r="C196" i="12" s="1"/>
  <c r="K195" i="12"/>
  <c r="C195" i="12" s="1"/>
  <c r="K194" i="12"/>
  <c r="C194" i="12" s="1"/>
  <c r="K193" i="12"/>
  <c r="C193" i="12" s="1"/>
  <c r="K192" i="12"/>
  <c r="C192" i="12" s="1"/>
  <c r="K191" i="12"/>
  <c r="C191" i="12" s="1"/>
  <c r="K190" i="12"/>
  <c r="C190" i="12" s="1"/>
  <c r="K189" i="12"/>
  <c r="C189" i="12" s="1"/>
  <c r="K188" i="12"/>
  <c r="C188" i="12" s="1"/>
  <c r="K187" i="12"/>
  <c r="C187" i="12" s="1"/>
  <c r="K186" i="12"/>
  <c r="C186" i="12" s="1"/>
  <c r="K185" i="12"/>
  <c r="C185" i="12" s="1"/>
  <c r="K184" i="12"/>
  <c r="C184" i="12" s="1"/>
  <c r="K183" i="12"/>
  <c r="C183" i="12" s="1"/>
  <c r="K182" i="12"/>
  <c r="C182" i="12" s="1"/>
  <c r="K181" i="12"/>
  <c r="C181" i="12" s="1"/>
  <c r="K180" i="12"/>
  <c r="C180" i="12" s="1"/>
  <c r="K179" i="12"/>
  <c r="C179" i="12" s="1"/>
  <c r="K178" i="12"/>
  <c r="C178" i="12" s="1"/>
  <c r="K177" i="12"/>
  <c r="C177" i="12" s="1"/>
  <c r="K176" i="12"/>
  <c r="C176" i="12" s="1"/>
  <c r="K175" i="12"/>
  <c r="C175" i="12" s="1"/>
  <c r="K174" i="12"/>
  <c r="C174" i="12" s="1"/>
  <c r="K173" i="12"/>
  <c r="C173" i="12" s="1"/>
  <c r="K172" i="12"/>
  <c r="C172" i="12" s="1"/>
  <c r="K171" i="12"/>
  <c r="C171" i="12" s="1"/>
  <c r="K170" i="12"/>
  <c r="C170" i="12" s="1"/>
  <c r="K169" i="12"/>
  <c r="C169" i="12" s="1"/>
  <c r="K168" i="12"/>
  <c r="C168" i="12" s="1"/>
  <c r="K167" i="12"/>
  <c r="C167" i="12" s="1"/>
  <c r="K166" i="12"/>
  <c r="C166" i="12" s="1"/>
  <c r="K165" i="12"/>
  <c r="C165" i="12" s="1"/>
  <c r="K164" i="12"/>
  <c r="C164" i="12" s="1"/>
  <c r="K163" i="12"/>
  <c r="C163" i="12" s="1"/>
  <c r="K162" i="12"/>
  <c r="C162" i="12" s="1"/>
  <c r="K161" i="12"/>
  <c r="C161" i="12" s="1"/>
  <c r="K160" i="12"/>
  <c r="C160" i="12" s="1"/>
  <c r="K159" i="12"/>
  <c r="C159" i="12" s="1"/>
  <c r="K158" i="12"/>
  <c r="C158" i="12" s="1"/>
  <c r="K157" i="12"/>
  <c r="C157" i="12" s="1"/>
  <c r="K156" i="12"/>
  <c r="C156" i="12" s="1"/>
  <c r="K155" i="12"/>
  <c r="C155" i="12" s="1"/>
  <c r="K154" i="12"/>
  <c r="C154" i="12" s="1"/>
  <c r="K153" i="12"/>
  <c r="C153" i="12" s="1"/>
  <c r="K152" i="12"/>
  <c r="C152" i="12" s="1"/>
  <c r="K151" i="12"/>
  <c r="C151" i="12" s="1"/>
  <c r="K150" i="12"/>
  <c r="C150" i="12" s="1"/>
  <c r="K149" i="12"/>
  <c r="C149" i="12" s="1"/>
  <c r="K148" i="12"/>
  <c r="C148" i="12" s="1"/>
  <c r="K147" i="12"/>
  <c r="C147" i="12" s="1"/>
  <c r="K146" i="12"/>
  <c r="C146" i="12" s="1"/>
  <c r="K145" i="12"/>
  <c r="C145" i="12" s="1"/>
  <c r="K144" i="12"/>
  <c r="C144" i="12" s="1"/>
  <c r="K143" i="12"/>
  <c r="C143" i="12" s="1"/>
  <c r="K142" i="12"/>
  <c r="C142" i="12" s="1"/>
  <c r="K141" i="12"/>
  <c r="C141" i="12" s="1"/>
  <c r="K140" i="12"/>
  <c r="C140" i="12" s="1"/>
  <c r="K139" i="12"/>
  <c r="C139" i="12" s="1"/>
  <c r="K138" i="12"/>
  <c r="C138" i="12" s="1"/>
  <c r="K137" i="12"/>
  <c r="C137" i="12" s="1"/>
  <c r="K136" i="12"/>
  <c r="C136" i="12" s="1"/>
  <c r="K135" i="12"/>
  <c r="C135" i="12" s="1"/>
  <c r="K134" i="12"/>
  <c r="C134" i="12" s="1"/>
  <c r="K133" i="12"/>
  <c r="C133" i="12" s="1"/>
  <c r="K132" i="12"/>
  <c r="C132" i="12" s="1"/>
  <c r="K131" i="12"/>
  <c r="C131" i="12" s="1"/>
  <c r="K130" i="12"/>
  <c r="C130" i="12" s="1"/>
  <c r="K129" i="12"/>
  <c r="C129" i="12" s="1"/>
  <c r="K128" i="12"/>
  <c r="C128" i="12" s="1"/>
  <c r="K127" i="12"/>
  <c r="C127" i="12" s="1"/>
  <c r="K126" i="12"/>
  <c r="C126" i="12" s="1"/>
  <c r="K125" i="12"/>
  <c r="C125" i="12" s="1"/>
  <c r="K124" i="12"/>
  <c r="C124" i="12" s="1"/>
  <c r="K123" i="12"/>
  <c r="C123" i="12" s="1"/>
  <c r="K122" i="12"/>
  <c r="C122" i="12" s="1"/>
  <c r="K121" i="12"/>
  <c r="C121" i="12" s="1"/>
  <c r="K120" i="12"/>
  <c r="C120" i="12" s="1"/>
  <c r="K119" i="12"/>
  <c r="C119" i="12" s="1"/>
  <c r="K118" i="12"/>
  <c r="C118" i="12" s="1"/>
  <c r="K117" i="12"/>
  <c r="C117" i="12" s="1"/>
  <c r="K116" i="12"/>
  <c r="C116" i="12" s="1"/>
  <c r="K115" i="12"/>
  <c r="C115" i="12" s="1"/>
  <c r="K114" i="12"/>
  <c r="C114" i="12" s="1"/>
  <c r="K113" i="12"/>
  <c r="C113" i="12" s="1"/>
  <c r="K112" i="12"/>
  <c r="C112" i="12" s="1"/>
  <c r="K111" i="12"/>
  <c r="C111" i="12" s="1"/>
  <c r="K110" i="12"/>
  <c r="C110" i="12" s="1"/>
  <c r="K109" i="12"/>
  <c r="C109" i="12" s="1"/>
  <c r="K108" i="12"/>
  <c r="C108" i="12" s="1"/>
  <c r="K107" i="12"/>
  <c r="C107" i="12" s="1"/>
  <c r="K106" i="12"/>
  <c r="C106" i="12" s="1"/>
  <c r="K105" i="12"/>
  <c r="C105" i="12" s="1"/>
  <c r="K104" i="12"/>
  <c r="C104" i="12" s="1"/>
  <c r="K103" i="12"/>
  <c r="C103" i="12" s="1"/>
  <c r="K102" i="12"/>
  <c r="C102" i="12" s="1"/>
  <c r="K101" i="12"/>
  <c r="C101" i="12" s="1"/>
  <c r="K100" i="12"/>
  <c r="C100" i="12" s="1"/>
  <c r="K99" i="12"/>
  <c r="C99" i="12" s="1"/>
  <c r="K98" i="12"/>
  <c r="K97" i="12"/>
  <c r="C97" i="12" s="1"/>
  <c r="K96" i="12"/>
  <c r="C96" i="12" s="1"/>
  <c r="K95" i="12"/>
  <c r="C95" i="12" s="1"/>
  <c r="K94" i="12"/>
  <c r="C94" i="12" s="1"/>
  <c r="K93" i="12"/>
  <c r="C93" i="12" s="1"/>
  <c r="K92" i="12"/>
  <c r="C92" i="12" s="1"/>
  <c r="K91" i="12"/>
  <c r="C91" i="12" s="1"/>
  <c r="K90" i="12"/>
  <c r="C90" i="12" s="1"/>
  <c r="K89" i="12"/>
  <c r="C89" i="12" s="1"/>
  <c r="K88" i="12"/>
  <c r="C88" i="12" s="1"/>
  <c r="K87" i="12"/>
  <c r="C87" i="12" s="1"/>
  <c r="K86" i="12"/>
  <c r="C86" i="12" s="1"/>
  <c r="K85" i="12"/>
  <c r="C85" i="12" s="1"/>
  <c r="K84" i="12"/>
  <c r="C84" i="12" s="1"/>
  <c r="K83" i="12"/>
  <c r="C83" i="12" s="1"/>
  <c r="K82" i="12"/>
  <c r="C82" i="12" s="1"/>
  <c r="K81" i="12"/>
  <c r="C81" i="12" s="1"/>
  <c r="K80" i="12"/>
  <c r="C80" i="12" s="1"/>
  <c r="K79" i="12"/>
  <c r="C79" i="12" s="1"/>
  <c r="K78" i="12"/>
  <c r="C78" i="12" s="1"/>
  <c r="K77" i="12"/>
  <c r="C77" i="12" s="1"/>
  <c r="K76" i="12"/>
  <c r="C76" i="12" s="1"/>
  <c r="K75" i="12"/>
  <c r="C75" i="12" s="1"/>
  <c r="K74" i="12"/>
  <c r="C74" i="12" s="1"/>
  <c r="K73" i="12"/>
  <c r="C73" i="12" s="1"/>
  <c r="K72" i="12"/>
  <c r="C72" i="12" s="1"/>
  <c r="K71" i="12"/>
  <c r="C71" i="12" s="1"/>
  <c r="K70" i="12"/>
  <c r="C70" i="12" s="1"/>
  <c r="K69" i="12"/>
  <c r="C69" i="12" s="1"/>
  <c r="K68" i="12"/>
  <c r="C68" i="12" s="1"/>
  <c r="K67" i="12"/>
  <c r="C67" i="12" s="1"/>
  <c r="K66" i="12"/>
  <c r="C66" i="12" s="1"/>
  <c r="K65" i="12"/>
  <c r="C65" i="12" s="1"/>
  <c r="K64" i="12"/>
  <c r="C64" i="12" s="1"/>
  <c r="K63" i="12"/>
  <c r="C63" i="12" s="1"/>
  <c r="K62" i="12"/>
  <c r="C62" i="12" s="1"/>
  <c r="K61" i="12"/>
  <c r="C61" i="12" s="1"/>
  <c r="K60" i="12"/>
  <c r="C60" i="12" s="1"/>
  <c r="K59" i="12"/>
  <c r="C59" i="12" s="1"/>
  <c r="K58" i="12"/>
  <c r="C58" i="12" s="1"/>
  <c r="K57" i="12"/>
  <c r="C57" i="12" s="1"/>
  <c r="K56" i="12"/>
  <c r="C56" i="12" s="1"/>
  <c r="K55" i="12"/>
  <c r="C55" i="12" s="1"/>
  <c r="K54" i="12"/>
  <c r="C54" i="12" s="1"/>
  <c r="K53" i="12"/>
  <c r="C53" i="12" s="1"/>
  <c r="K52" i="12"/>
  <c r="C52" i="12" s="1"/>
  <c r="K51" i="12"/>
  <c r="C51" i="12" s="1"/>
  <c r="K50" i="12"/>
  <c r="C50" i="12" s="1"/>
  <c r="K49" i="12"/>
  <c r="C49" i="12" s="1"/>
  <c r="K48" i="12"/>
  <c r="C48" i="12" s="1"/>
  <c r="K47" i="12"/>
  <c r="C47" i="12" s="1"/>
  <c r="K46" i="12"/>
  <c r="C46" i="12" s="1"/>
  <c r="K45" i="12"/>
  <c r="C45" i="12" s="1"/>
  <c r="K44" i="12"/>
  <c r="C44" i="12" s="1"/>
  <c r="K43" i="12"/>
  <c r="C43" i="12" s="1"/>
  <c r="K42" i="12"/>
  <c r="C42" i="12" s="1"/>
  <c r="K41" i="12"/>
  <c r="C41" i="12" s="1"/>
  <c r="K40" i="12"/>
  <c r="C40" i="12" s="1"/>
  <c r="K39" i="12"/>
  <c r="C39" i="12" s="1"/>
  <c r="K38" i="12"/>
  <c r="C38" i="12" s="1"/>
  <c r="K37" i="12"/>
  <c r="C37" i="12" s="1"/>
  <c r="K36" i="12"/>
  <c r="C36" i="12" s="1"/>
  <c r="K35" i="12"/>
  <c r="C35" i="12" s="1"/>
  <c r="K34" i="12"/>
  <c r="C34" i="12" s="1"/>
  <c r="K33" i="12"/>
  <c r="C33" i="12" s="1"/>
  <c r="K32" i="12"/>
  <c r="C32" i="12" s="1"/>
  <c r="K31" i="12"/>
  <c r="C31" i="12" s="1"/>
  <c r="C30" i="12"/>
  <c r="Z893" i="12"/>
  <c r="X893" i="12"/>
  <c r="Z884" i="12"/>
  <c r="X884" i="12"/>
  <c r="Z875" i="12"/>
  <c r="X875" i="12"/>
  <c r="Z866" i="12"/>
  <c r="X866" i="12"/>
  <c r="Z857" i="12"/>
  <c r="X857" i="12"/>
  <c r="Z848" i="12"/>
  <c r="X848" i="12"/>
  <c r="Z839" i="12"/>
  <c r="X839" i="12"/>
  <c r="Z830" i="12"/>
  <c r="X830" i="12"/>
  <c r="Z821" i="12"/>
  <c r="X821" i="12"/>
  <c r="Z812" i="12"/>
  <c r="X812" i="12"/>
  <c r="Z803" i="12"/>
  <c r="X803" i="12"/>
  <c r="Z794" i="12"/>
  <c r="X794" i="12"/>
  <c r="Z785" i="12"/>
  <c r="X785" i="12"/>
  <c r="Z776" i="12"/>
  <c r="X776" i="12"/>
  <c r="Z767" i="12"/>
  <c r="X767" i="12"/>
  <c r="Z758" i="12"/>
  <c r="X758" i="12"/>
  <c r="Z749" i="12"/>
  <c r="X749" i="12"/>
  <c r="Z740" i="12"/>
  <c r="X740" i="12"/>
  <c r="Z731" i="12"/>
  <c r="X731" i="12"/>
  <c r="Z722" i="12"/>
  <c r="X722" i="12"/>
  <c r="Z713" i="12"/>
  <c r="X713" i="12"/>
  <c r="Z704" i="12"/>
  <c r="X704" i="12"/>
  <c r="Z695" i="12"/>
  <c r="X695" i="12"/>
  <c r="Z686" i="12"/>
  <c r="X686" i="12"/>
  <c r="Z677" i="12"/>
  <c r="X677" i="12"/>
  <c r="Z668" i="12"/>
  <c r="X668" i="12"/>
  <c r="Z659" i="12"/>
  <c r="X659" i="12"/>
  <c r="Z650" i="12"/>
  <c r="X650" i="12"/>
  <c r="Z641" i="12"/>
  <c r="X641" i="12"/>
  <c r="Z632" i="12"/>
  <c r="X632" i="12"/>
  <c r="Z623" i="12"/>
  <c r="X623" i="12"/>
  <c r="Z614" i="12"/>
  <c r="X614" i="12"/>
  <c r="Z605" i="12"/>
  <c r="X605" i="12"/>
  <c r="Z596" i="12"/>
  <c r="X596" i="12"/>
  <c r="Z587" i="12"/>
  <c r="X587" i="12"/>
  <c r="Z578" i="12"/>
  <c r="X578" i="12"/>
  <c r="Z569" i="12"/>
  <c r="X569" i="12"/>
  <c r="Z560" i="12"/>
  <c r="X560" i="12"/>
  <c r="Z551" i="12"/>
  <c r="X551" i="12"/>
  <c r="Z542" i="12"/>
  <c r="X542" i="12"/>
  <c r="Z533" i="12"/>
  <c r="X533" i="12"/>
  <c r="Z524" i="12"/>
  <c r="X524" i="12"/>
  <c r="Z515" i="12"/>
  <c r="X515" i="12"/>
  <c r="Z506" i="12"/>
  <c r="X506" i="12"/>
  <c r="Z497" i="12"/>
  <c r="X497" i="12"/>
  <c r="Z488" i="12"/>
  <c r="X488" i="12"/>
  <c r="Z479" i="12"/>
  <c r="X479" i="12"/>
  <c r="Z470" i="12"/>
  <c r="X470" i="12"/>
  <c r="Z461" i="12"/>
  <c r="H461" i="12" s="1"/>
  <c r="X461" i="12"/>
  <c r="F461" i="12" s="1"/>
  <c r="E461" i="12" s="1"/>
  <c r="Z443" i="12"/>
  <c r="X443" i="12"/>
  <c r="Z434" i="12"/>
  <c r="X434" i="12"/>
  <c r="Z425" i="12"/>
  <c r="X425" i="12"/>
  <c r="Z416" i="12"/>
  <c r="X416" i="12"/>
  <c r="Z407" i="12"/>
  <c r="X407" i="12"/>
  <c r="Z398" i="12"/>
  <c r="X398" i="12"/>
  <c r="Z389" i="12"/>
  <c r="X389" i="12"/>
  <c r="Z380" i="12"/>
  <c r="X380" i="12"/>
  <c r="Z371" i="12"/>
  <c r="X371" i="12"/>
  <c r="Z362" i="12"/>
  <c r="X362" i="12"/>
  <c r="Z353" i="12"/>
  <c r="X353" i="12"/>
  <c r="Z344" i="12"/>
  <c r="X344" i="12"/>
  <c r="Z335" i="12"/>
  <c r="X335" i="12"/>
  <c r="Z326" i="12"/>
  <c r="X326" i="12"/>
  <c r="Z317" i="12"/>
  <c r="X317" i="12"/>
  <c r="Z308" i="12"/>
  <c r="X308" i="12"/>
  <c r="Z299" i="12"/>
  <c r="X299" i="12"/>
  <c r="Z290" i="12"/>
  <c r="X290" i="12"/>
  <c r="Z281" i="12"/>
  <c r="X281" i="12"/>
  <c r="Z272" i="12"/>
  <c r="X272" i="12"/>
  <c r="Z263" i="12"/>
  <c r="X263" i="12"/>
  <c r="Z254" i="12"/>
  <c r="X254" i="12"/>
  <c r="Z245" i="12"/>
  <c r="X245" i="12"/>
  <c r="Z236" i="12"/>
  <c r="X236" i="12"/>
  <c r="Z227" i="12"/>
  <c r="X227" i="12"/>
  <c r="Z218" i="12"/>
  <c r="X218" i="12"/>
  <c r="Z209" i="12"/>
  <c r="X209" i="12"/>
  <c r="Z200" i="12"/>
  <c r="X200" i="12"/>
  <c r="Z191" i="12"/>
  <c r="H191" i="12" s="1"/>
  <c r="X191" i="12"/>
  <c r="F191" i="12" s="1"/>
  <c r="Z173" i="12"/>
  <c r="X173" i="12"/>
  <c r="Z164" i="12"/>
  <c r="X164" i="12"/>
  <c r="Z155" i="12"/>
  <c r="X155" i="12"/>
  <c r="Z146" i="12"/>
  <c r="X146" i="12"/>
  <c r="Z137" i="12"/>
  <c r="X137" i="12"/>
  <c r="Z128" i="12"/>
  <c r="X128" i="12"/>
  <c r="Z119" i="12"/>
  <c r="X119" i="12"/>
  <c r="Z110" i="12"/>
  <c r="X110" i="12"/>
  <c r="Z101" i="12"/>
  <c r="H101" i="12" s="1"/>
  <c r="G101" i="12" s="1"/>
  <c r="X101" i="12"/>
  <c r="F101" i="12" s="1"/>
  <c r="X83" i="12"/>
  <c r="X74" i="12"/>
  <c r="X65" i="12"/>
  <c r="X56" i="12"/>
  <c r="X47" i="12"/>
  <c r="X38" i="12"/>
  <c r="Z893" i="11"/>
  <c r="X893" i="11"/>
  <c r="Z884" i="11"/>
  <c r="X884" i="11"/>
  <c r="Z875" i="11"/>
  <c r="X875" i="11"/>
  <c r="Z866" i="11"/>
  <c r="X866" i="11"/>
  <c r="Z857" i="11"/>
  <c r="X857" i="11"/>
  <c r="Z848" i="11"/>
  <c r="X848" i="11"/>
  <c r="Z839" i="11"/>
  <c r="X839" i="11"/>
  <c r="Z830" i="11"/>
  <c r="X830" i="11"/>
  <c r="Z821" i="11"/>
  <c r="X821" i="11"/>
  <c r="Z812" i="11"/>
  <c r="X812" i="11"/>
  <c r="Z803" i="11"/>
  <c r="X803" i="11"/>
  <c r="Z794" i="11"/>
  <c r="X794" i="11"/>
  <c r="Z785" i="11"/>
  <c r="X785" i="11"/>
  <c r="Z776" i="11"/>
  <c r="X776" i="11"/>
  <c r="Z767" i="11"/>
  <c r="X767" i="11"/>
  <c r="Z758" i="11"/>
  <c r="X758" i="11"/>
  <c r="Z749" i="11"/>
  <c r="X749" i="11"/>
  <c r="Z740" i="11"/>
  <c r="X740" i="11"/>
  <c r="Z731" i="11"/>
  <c r="X731" i="11"/>
  <c r="Z722" i="11"/>
  <c r="X722" i="11"/>
  <c r="Z713" i="11"/>
  <c r="X713" i="11"/>
  <c r="Z704" i="11"/>
  <c r="X704" i="11"/>
  <c r="Z695" i="11"/>
  <c r="X695" i="11"/>
  <c r="Z686" i="11"/>
  <c r="X686" i="11"/>
  <c r="Z677" i="11"/>
  <c r="X677" i="11"/>
  <c r="Z668" i="11"/>
  <c r="X668" i="11"/>
  <c r="Z659" i="11"/>
  <c r="X659" i="11"/>
  <c r="Z650" i="11"/>
  <c r="X650" i="11"/>
  <c r="Z641" i="11"/>
  <c r="X641" i="11"/>
  <c r="Z632" i="11"/>
  <c r="X632" i="11"/>
  <c r="Z623" i="11"/>
  <c r="X623" i="11"/>
  <c r="Z614" i="11"/>
  <c r="X614" i="11"/>
  <c r="Z605" i="11"/>
  <c r="X605" i="11"/>
  <c r="Z596" i="11"/>
  <c r="X596" i="11"/>
  <c r="Z587" i="11"/>
  <c r="X587" i="11"/>
  <c r="Z578" i="11"/>
  <c r="X578" i="11"/>
  <c r="Z569" i="11"/>
  <c r="X569" i="11"/>
  <c r="Z560" i="11"/>
  <c r="X560" i="11"/>
  <c r="Z551" i="11"/>
  <c r="X551" i="11"/>
  <c r="Z542" i="11"/>
  <c r="X542" i="11"/>
  <c r="Z533" i="11"/>
  <c r="X533" i="11"/>
  <c r="Z524" i="11"/>
  <c r="X524" i="11"/>
  <c r="Z515" i="11"/>
  <c r="X515" i="11"/>
  <c r="Z506" i="11"/>
  <c r="X506" i="11"/>
  <c r="Z497" i="11"/>
  <c r="X497" i="11"/>
  <c r="Z488" i="11"/>
  <c r="X488" i="11"/>
  <c r="Z479" i="11"/>
  <c r="X479" i="11"/>
  <c r="Z470" i="11"/>
  <c r="X470" i="11"/>
  <c r="Z461" i="11"/>
  <c r="X461" i="11"/>
  <c r="Z443" i="11"/>
  <c r="X443" i="11"/>
  <c r="Z434" i="11"/>
  <c r="X434" i="11"/>
  <c r="Z425" i="11"/>
  <c r="X425" i="11"/>
  <c r="Z416" i="11"/>
  <c r="X416" i="11"/>
  <c r="Z407" i="11"/>
  <c r="X407" i="11"/>
  <c r="Z398" i="11"/>
  <c r="X398" i="11"/>
  <c r="Z389" i="11"/>
  <c r="X389" i="11"/>
  <c r="Z380" i="11"/>
  <c r="X380" i="11"/>
  <c r="Z371" i="11"/>
  <c r="X371" i="11"/>
  <c r="Z362" i="11"/>
  <c r="X362" i="11"/>
  <c r="Z353" i="11"/>
  <c r="X353" i="11"/>
  <c r="Z344" i="11"/>
  <c r="X344" i="11"/>
  <c r="Z335" i="11"/>
  <c r="X335" i="11"/>
  <c r="Z326" i="11"/>
  <c r="X326" i="11"/>
  <c r="Z317" i="11"/>
  <c r="X317" i="11"/>
  <c r="Z308" i="11"/>
  <c r="X308" i="11"/>
  <c r="Z299" i="11"/>
  <c r="X299" i="11"/>
  <c r="Z290" i="11"/>
  <c r="X290" i="11"/>
  <c r="Z281" i="11"/>
  <c r="X281" i="11"/>
  <c r="Z272" i="11"/>
  <c r="X272" i="11"/>
  <c r="Z263" i="11"/>
  <c r="X263" i="11"/>
  <c r="Z254" i="11"/>
  <c r="X254" i="11"/>
  <c r="Z245" i="11"/>
  <c r="X245" i="11"/>
  <c r="Z236" i="11"/>
  <c r="X236" i="11"/>
  <c r="Z227" i="11"/>
  <c r="X227" i="11"/>
  <c r="Z218" i="11"/>
  <c r="X218" i="11"/>
  <c r="Z209" i="11"/>
  <c r="X209" i="11"/>
  <c r="Z200" i="11"/>
  <c r="X200" i="11"/>
  <c r="Z191" i="11"/>
  <c r="X191" i="11"/>
  <c r="Z173" i="11"/>
  <c r="X173" i="11"/>
  <c r="Z164" i="11"/>
  <c r="X164" i="11"/>
  <c r="Z155" i="11"/>
  <c r="X155" i="11"/>
  <c r="Z146" i="11"/>
  <c r="X146" i="11"/>
  <c r="Z137" i="11"/>
  <c r="X137" i="11"/>
  <c r="Z128" i="11"/>
  <c r="X128" i="11"/>
  <c r="Z119" i="11"/>
  <c r="X119" i="11"/>
  <c r="Z110" i="11"/>
  <c r="X110" i="11"/>
  <c r="Z101" i="11"/>
  <c r="X101" i="11"/>
  <c r="Z83" i="11"/>
  <c r="X83" i="11"/>
  <c r="Z74" i="11"/>
  <c r="X74" i="11"/>
  <c r="Z65" i="11"/>
  <c r="X65" i="11"/>
  <c r="Z56" i="11"/>
  <c r="X56" i="11"/>
  <c r="Z47" i="11"/>
  <c r="X47" i="11"/>
  <c r="Z38" i="11"/>
  <c r="H38" i="11" s="1"/>
  <c r="G38" i="11" s="1"/>
  <c r="X38" i="11"/>
  <c r="F38" i="11" s="1"/>
  <c r="H245" i="11" l="1"/>
  <c r="G236" i="11"/>
  <c r="H164" i="11"/>
  <c r="G155" i="11"/>
  <c r="E155" i="11"/>
  <c r="F164" i="11"/>
  <c r="F506" i="11"/>
  <c r="E497" i="11"/>
  <c r="E236" i="11"/>
  <c r="F245" i="11"/>
  <c r="G488" i="11"/>
  <c r="H497" i="11"/>
  <c r="E488" i="11"/>
  <c r="G146" i="11"/>
  <c r="E146" i="11"/>
  <c r="E227" i="11"/>
  <c r="G479" i="11"/>
  <c r="H470" i="12"/>
  <c r="G470" i="12" s="1"/>
  <c r="H200" i="12"/>
  <c r="F200" i="12"/>
  <c r="F209" i="12" s="1"/>
  <c r="F38" i="12"/>
  <c r="F47" i="12" s="1"/>
  <c r="F47" i="11"/>
  <c r="E47" i="11" s="1"/>
  <c r="E38" i="11"/>
  <c r="H47" i="11"/>
  <c r="G191" i="12"/>
  <c r="G461" i="12"/>
  <c r="F470" i="12"/>
  <c r="F479" i="12" s="1"/>
  <c r="E479" i="12" s="1"/>
  <c r="F110" i="12"/>
  <c r="E110" i="12" s="1"/>
  <c r="H47" i="12"/>
  <c r="H56" i="12" s="1"/>
  <c r="G38" i="12"/>
  <c r="H110" i="12"/>
  <c r="H119" i="12" s="1"/>
  <c r="G119" i="12" s="1"/>
  <c r="E200" i="12"/>
  <c r="H209" i="12"/>
  <c r="G200" i="12"/>
  <c r="E191" i="12"/>
  <c r="E101" i="12"/>
  <c r="K919" i="3"/>
  <c r="C919" i="3" s="1"/>
  <c r="K37" i="3"/>
  <c r="C37" i="3" s="1"/>
  <c r="K29" i="3"/>
  <c r="K30" i="3"/>
  <c r="K31" i="3"/>
  <c r="C31" i="3" s="1"/>
  <c r="K32" i="3"/>
  <c r="C32" i="3" s="1"/>
  <c r="K33" i="3"/>
  <c r="C33" i="3" s="1"/>
  <c r="K34" i="3"/>
  <c r="C34" i="3" s="1"/>
  <c r="K35" i="3"/>
  <c r="C35" i="3" s="1"/>
  <c r="K36" i="3"/>
  <c r="C36" i="3" s="1"/>
  <c r="K38" i="3"/>
  <c r="C38" i="3" s="1"/>
  <c r="K39" i="3"/>
  <c r="C39" i="3" s="1"/>
  <c r="K40" i="3"/>
  <c r="K41" i="3"/>
  <c r="C41" i="3" s="1"/>
  <c r="K42" i="3"/>
  <c r="C42" i="3" s="1"/>
  <c r="K43" i="3"/>
  <c r="C43" i="3" s="1"/>
  <c r="K44" i="3"/>
  <c r="C44" i="3" s="1"/>
  <c r="K45" i="3"/>
  <c r="C45" i="3" s="1"/>
  <c r="K46" i="3"/>
  <c r="C46" i="3" s="1"/>
  <c r="K47" i="3"/>
  <c r="K48" i="3"/>
  <c r="K49" i="3"/>
  <c r="K50" i="3"/>
  <c r="K51" i="3"/>
  <c r="K52" i="3"/>
  <c r="K53" i="3"/>
  <c r="K54" i="3"/>
  <c r="K55" i="3"/>
  <c r="C55" i="3" s="1"/>
  <c r="K56" i="3"/>
  <c r="K57" i="3"/>
  <c r="C57" i="3" s="1"/>
  <c r="K58" i="3"/>
  <c r="C58" i="3" s="1"/>
  <c r="K59" i="3"/>
  <c r="C59" i="3" s="1"/>
  <c r="K60" i="3"/>
  <c r="C60" i="3" s="1"/>
  <c r="K61" i="3"/>
  <c r="C61" i="3" s="1"/>
  <c r="K62" i="3"/>
  <c r="C62" i="3" s="1"/>
  <c r="K63" i="3"/>
  <c r="K64" i="3"/>
  <c r="K65" i="3"/>
  <c r="C65" i="3" s="1"/>
  <c r="K66" i="3"/>
  <c r="C66" i="3" s="1"/>
  <c r="K67" i="3"/>
  <c r="C67" i="3" s="1"/>
  <c r="K68" i="3"/>
  <c r="K69" i="3"/>
  <c r="K70" i="3"/>
  <c r="C70" i="3" s="1"/>
  <c r="K71" i="3"/>
  <c r="C71" i="3" s="1"/>
  <c r="K72" i="3"/>
  <c r="K73" i="3"/>
  <c r="C73" i="3" s="1"/>
  <c r="K74" i="3"/>
  <c r="C74" i="3" s="1"/>
  <c r="K75" i="3"/>
  <c r="C75" i="3" s="1"/>
  <c r="K76" i="3"/>
  <c r="C76" i="3" s="1"/>
  <c r="K77" i="3"/>
  <c r="C77" i="3" s="1"/>
  <c r="K78" i="3"/>
  <c r="C78" i="3" s="1"/>
  <c r="K79" i="3"/>
  <c r="K80" i="3"/>
  <c r="K81" i="3"/>
  <c r="K82" i="3"/>
  <c r="C82" i="3" s="1"/>
  <c r="K83" i="3"/>
  <c r="C83" i="3" s="1"/>
  <c r="K84" i="3"/>
  <c r="C84" i="3" s="1"/>
  <c r="K85" i="3"/>
  <c r="C85" i="3" s="1"/>
  <c r="K86" i="3"/>
  <c r="K87" i="3"/>
  <c r="C87" i="3" s="1"/>
  <c r="K88" i="3"/>
  <c r="C88" i="3" s="1"/>
  <c r="K89" i="3"/>
  <c r="C89" i="3" s="1"/>
  <c r="K90" i="3"/>
  <c r="C90" i="3" s="1"/>
  <c r="K91" i="3"/>
  <c r="C91" i="3" s="1"/>
  <c r="K92" i="3"/>
  <c r="C92" i="3" s="1"/>
  <c r="K93" i="3"/>
  <c r="C93" i="3" s="1"/>
  <c r="K94" i="3"/>
  <c r="C94" i="3" s="1"/>
  <c r="K95" i="3"/>
  <c r="K96" i="3"/>
  <c r="C96" i="3" s="1"/>
  <c r="K97" i="3"/>
  <c r="C97" i="3" s="1"/>
  <c r="K98" i="3"/>
  <c r="C98" i="3" s="1"/>
  <c r="K99" i="3"/>
  <c r="C99" i="3" s="1"/>
  <c r="K100" i="3"/>
  <c r="C100" i="3" s="1"/>
  <c r="K101" i="3"/>
  <c r="C101" i="3" s="1"/>
  <c r="K102" i="3"/>
  <c r="C102" i="3" s="1"/>
  <c r="K103" i="3"/>
  <c r="C103" i="3" s="1"/>
  <c r="K104" i="3"/>
  <c r="C104" i="3" s="1"/>
  <c r="K105" i="3"/>
  <c r="C105" i="3" s="1"/>
  <c r="K106" i="3"/>
  <c r="C106" i="3" s="1"/>
  <c r="K107" i="3"/>
  <c r="C107" i="3" s="1"/>
  <c r="K108" i="3"/>
  <c r="K109" i="3"/>
  <c r="C109" i="3" s="1"/>
  <c r="K110" i="3"/>
  <c r="C110" i="3" s="1"/>
  <c r="K111" i="3"/>
  <c r="K112" i="3"/>
  <c r="C112" i="3" s="1"/>
  <c r="K113" i="3"/>
  <c r="K114" i="3"/>
  <c r="C114" i="3" s="1"/>
  <c r="K115" i="3"/>
  <c r="C115" i="3" s="1"/>
  <c r="K116" i="3"/>
  <c r="C116" i="3" s="1"/>
  <c r="K117" i="3"/>
  <c r="K118" i="3"/>
  <c r="K119" i="3"/>
  <c r="C119" i="3" s="1"/>
  <c r="K120" i="3"/>
  <c r="C120" i="3" s="1"/>
  <c r="K121" i="3"/>
  <c r="C121" i="3" s="1"/>
  <c r="K122" i="3"/>
  <c r="C122" i="3" s="1"/>
  <c r="K123" i="3"/>
  <c r="C123" i="3" s="1"/>
  <c r="K124" i="3"/>
  <c r="C124" i="3" s="1"/>
  <c r="K125" i="3"/>
  <c r="C125" i="3" s="1"/>
  <c r="K126" i="3"/>
  <c r="C126" i="3" s="1"/>
  <c r="K127" i="3"/>
  <c r="K128" i="3"/>
  <c r="K129" i="3"/>
  <c r="C129" i="3" s="1"/>
  <c r="K130" i="3"/>
  <c r="C130" i="3" s="1"/>
  <c r="K131" i="3"/>
  <c r="C131" i="3" s="1"/>
  <c r="K132" i="3"/>
  <c r="C132" i="3" s="1"/>
  <c r="K133" i="3"/>
  <c r="C133" i="3" s="1"/>
  <c r="K134" i="3"/>
  <c r="C134" i="3" s="1"/>
  <c r="K135" i="3"/>
  <c r="C135" i="3" s="1"/>
  <c r="K136" i="3"/>
  <c r="C136" i="3" s="1"/>
  <c r="K137" i="3"/>
  <c r="C137" i="3" s="1"/>
  <c r="K138" i="3"/>
  <c r="C138" i="3" s="1"/>
  <c r="K139" i="3"/>
  <c r="C139" i="3" s="1"/>
  <c r="K140" i="3"/>
  <c r="C140" i="3" s="1"/>
  <c r="K141" i="3"/>
  <c r="C141" i="3" s="1"/>
  <c r="K142" i="3"/>
  <c r="C142" i="3" s="1"/>
  <c r="K143" i="3"/>
  <c r="C143" i="3" s="1"/>
  <c r="K144" i="3"/>
  <c r="C144" i="3" s="1"/>
  <c r="K145" i="3"/>
  <c r="K146" i="3"/>
  <c r="C146" i="3" s="1"/>
  <c r="K147" i="3"/>
  <c r="C147" i="3" s="1"/>
  <c r="K148" i="3"/>
  <c r="C148" i="3" s="1"/>
  <c r="K149" i="3"/>
  <c r="K150" i="3"/>
  <c r="K151" i="3"/>
  <c r="C151" i="3" s="1"/>
  <c r="K152" i="3"/>
  <c r="C152" i="3" s="1"/>
  <c r="K153" i="3"/>
  <c r="C153" i="3" s="1"/>
  <c r="K154" i="3"/>
  <c r="C154" i="3" s="1"/>
  <c r="K155" i="3"/>
  <c r="C155" i="3" s="1"/>
  <c r="K156" i="3"/>
  <c r="C156" i="3" s="1"/>
  <c r="K157" i="3"/>
  <c r="C157" i="3" s="1"/>
  <c r="K158" i="3"/>
  <c r="C158" i="3" s="1"/>
  <c r="K159" i="3"/>
  <c r="C159" i="3" s="1"/>
  <c r="K160" i="3"/>
  <c r="C160" i="3" s="1"/>
  <c r="K161" i="3"/>
  <c r="C161" i="3" s="1"/>
  <c r="K162" i="3"/>
  <c r="C162" i="3" s="1"/>
  <c r="K163" i="3"/>
  <c r="C163" i="3" s="1"/>
  <c r="K164" i="3"/>
  <c r="C164" i="3" s="1"/>
  <c r="K165" i="3"/>
  <c r="C165" i="3" s="1"/>
  <c r="K166" i="3"/>
  <c r="C166" i="3" s="1"/>
  <c r="K167" i="3"/>
  <c r="C167" i="3" s="1"/>
  <c r="K168" i="3"/>
  <c r="C168" i="3" s="1"/>
  <c r="K169" i="3"/>
  <c r="C169" i="3" s="1"/>
  <c r="K170" i="3"/>
  <c r="C170" i="3" s="1"/>
  <c r="K171" i="3"/>
  <c r="C171" i="3" s="1"/>
  <c r="K172" i="3"/>
  <c r="C172" i="3" s="1"/>
  <c r="K173" i="3"/>
  <c r="C173" i="3" s="1"/>
  <c r="K174" i="3"/>
  <c r="C174" i="3" s="1"/>
  <c r="K175" i="3"/>
  <c r="C175" i="3" s="1"/>
  <c r="K176" i="3"/>
  <c r="C176" i="3" s="1"/>
  <c r="K177" i="3"/>
  <c r="K178" i="3"/>
  <c r="C178" i="3" s="1"/>
  <c r="K179" i="3"/>
  <c r="C179" i="3" s="1"/>
  <c r="K180" i="3"/>
  <c r="C180" i="3" s="1"/>
  <c r="K181" i="3"/>
  <c r="K182" i="3"/>
  <c r="K183" i="3"/>
  <c r="C183" i="3" s="1"/>
  <c r="K184" i="3"/>
  <c r="C184" i="3" s="1"/>
  <c r="K185" i="3"/>
  <c r="C185" i="3" s="1"/>
  <c r="K186" i="3"/>
  <c r="C186" i="3" s="1"/>
  <c r="K187" i="3"/>
  <c r="C187" i="3" s="1"/>
  <c r="K188" i="3"/>
  <c r="C188" i="3" s="1"/>
  <c r="K189" i="3"/>
  <c r="C189" i="3" s="1"/>
  <c r="K190" i="3"/>
  <c r="K191" i="3"/>
  <c r="K192" i="3"/>
  <c r="K193" i="3"/>
  <c r="K194" i="3"/>
  <c r="C194" i="3" s="1"/>
  <c r="K195" i="3"/>
  <c r="C195" i="3" s="1"/>
  <c r="K196" i="3"/>
  <c r="C196" i="3" s="1"/>
  <c r="K197" i="3"/>
  <c r="C197" i="3" s="1"/>
  <c r="K198" i="3"/>
  <c r="C198" i="3" s="1"/>
  <c r="K199" i="3"/>
  <c r="C199" i="3" s="1"/>
  <c r="K200" i="3"/>
  <c r="C200" i="3" s="1"/>
  <c r="K201" i="3"/>
  <c r="C201" i="3" s="1"/>
  <c r="K202" i="3"/>
  <c r="C202" i="3" s="1"/>
  <c r="K203" i="3"/>
  <c r="C203" i="3" s="1"/>
  <c r="K204" i="3"/>
  <c r="C204" i="3" s="1"/>
  <c r="K205" i="3"/>
  <c r="C205" i="3" s="1"/>
  <c r="K206" i="3"/>
  <c r="C206" i="3" s="1"/>
  <c r="K207" i="3"/>
  <c r="C207" i="3" s="1"/>
  <c r="K208" i="3"/>
  <c r="C208" i="3" s="1"/>
  <c r="K209" i="3"/>
  <c r="K210" i="3"/>
  <c r="C210" i="3" s="1"/>
  <c r="K211" i="3"/>
  <c r="C211" i="3" s="1"/>
  <c r="K212" i="3"/>
  <c r="C212" i="3" s="1"/>
  <c r="K213" i="3"/>
  <c r="K214" i="3"/>
  <c r="K215" i="3"/>
  <c r="C215" i="3" s="1"/>
  <c r="K216" i="3"/>
  <c r="C216" i="3" s="1"/>
  <c r="K217" i="3"/>
  <c r="C217" i="3" s="1"/>
  <c r="K218" i="3"/>
  <c r="C218" i="3" s="1"/>
  <c r="K219" i="3"/>
  <c r="C219" i="3" s="1"/>
  <c r="K220" i="3"/>
  <c r="C220" i="3" s="1"/>
  <c r="K221" i="3"/>
  <c r="C221" i="3" s="1"/>
  <c r="K222" i="3"/>
  <c r="C222" i="3" s="1"/>
  <c r="K223" i="3"/>
  <c r="K224" i="3"/>
  <c r="C224" i="3" s="1"/>
  <c r="K225" i="3"/>
  <c r="C225" i="3" s="1"/>
  <c r="K226" i="3"/>
  <c r="C226" i="3" s="1"/>
  <c r="K227" i="3"/>
  <c r="C227" i="3" s="1"/>
  <c r="K228" i="3"/>
  <c r="C228" i="3" s="1"/>
  <c r="K229" i="3"/>
  <c r="C229" i="3" s="1"/>
  <c r="K230" i="3"/>
  <c r="C230" i="3" s="1"/>
  <c r="K231" i="3"/>
  <c r="C231" i="3" s="1"/>
  <c r="K232" i="3"/>
  <c r="C232" i="3" s="1"/>
  <c r="K233" i="3"/>
  <c r="C233" i="3" s="1"/>
  <c r="K234" i="3"/>
  <c r="C234" i="3" s="1"/>
  <c r="K235" i="3"/>
  <c r="C235" i="3" s="1"/>
  <c r="K236" i="3"/>
  <c r="C236" i="3" s="1"/>
  <c r="K237" i="3"/>
  <c r="C237" i="3" s="1"/>
  <c r="K238" i="3"/>
  <c r="C238" i="3" s="1"/>
  <c r="K239" i="3"/>
  <c r="C239" i="3" s="1"/>
  <c r="K240" i="3"/>
  <c r="C240" i="3" s="1"/>
  <c r="K241" i="3"/>
  <c r="C241" i="3" s="1"/>
  <c r="K242" i="3"/>
  <c r="C242" i="3" s="1"/>
  <c r="K243" i="3"/>
  <c r="C243" i="3" s="1"/>
  <c r="K244" i="3"/>
  <c r="C244" i="3" s="1"/>
  <c r="K245" i="3"/>
  <c r="C245" i="3" s="1"/>
  <c r="K246" i="3"/>
  <c r="K247" i="3"/>
  <c r="C247" i="3" s="1"/>
  <c r="K248" i="3"/>
  <c r="K249" i="3"/>
  <c r="C249" i="3" s="1"/>
  <c r="K250" i="3"/>
  <c r="C250" i="3" s="1"/>
  <c r="K251" i="3"/>
  <c r="C251" i="3" s="1"/>
  <c r="K252" i="3"/>
  <c r="C252" i="3" s="1"/>
  <c r="K253" i="3"/>
  <c r="C253" i="3" s="1"/>
  <c r="K254" i="3"/>
  <c r="C254" i="3" s="1"/>
  <c r="K255" i="3"/>
  <c r="C255" i="3" s="1"/>
  <c r="K256" i="3"/>
  <c r="C256" i="3" s="1"/>
  <c r="K257" i="3"/>
  <c r="K258" i="3"/>
  <c r="C258" i="3" s="1"/>
  <c r="K259" i="3"/>
  <c r="C259" i="3" s="1"/>
  <c r="K260" i="3"/>
  <c r="C260" i="3" s="1"/>
  <c r="K261" i="3"/>
  <c r="C261" i="3" s="1"/>
  <c r="K262" i="3"/>
  <c r="C262" i="3" s="1"/>
  <c r="K263" i="3"/>
  <c r="C263" i="3" s="1"/>
  <c r="K264" i="3"/>
  <c r="C264" i="3" s="1"/>
  <c r="K265" i="3"/>
  <c r="C265" i="3" s="1"/>
  <c r="K266" i="3"/>
  <c r="C266" i="3" s="1"/>
  <c r="K267" i="3"/>
  <c r="C267" i="3" s="1"/>
  <c r="K268" i="3"/>
  <c r="C268" i="3" s="1"/>
  <c r="K269" i="3"/>
  <c r="C269" i="3" s="1"/>
  <c r="K270" i="3"/>
  <c r="C270" i="3" s="1"/>
  <c r="K271" i="3"/>
  <c r="C271" i="3" s="1"/>
  <c r="K272" i="3"/>
  <c r="C272" i="3" s="1"/>
  <c r="K273" i="3"/>
  <c r="C273" i="3" s="1"/>
  <c r="K274" i="3"/>
  <c r="C274" i="3" s="1"/>
  <c r="K275" i="3"/>
  <c r="C275" i="3" s="1"/>
  <c r="K276" i="3"/>
  <c r="C276" i="3" s="1"/>
  <c r="K277" i="3"/>
  <c r="C277" i="3" s="1"/>
  <c r="K278" i="3"/>
  <c r="C278" i="3" s="1"/>
  <c r="K279" i="3"/>
  <c r="C279" i="3" s="1"/>
  <c r="K280" i="3"/>
  <c r="K281" i="3"/>
  <c r="C281" i="3" s="1"/>
  <c r="K282" i="3"/>
  <c r="C282" i="3" s="1"/>
  <c r="K283" i="3"/>
  <c r="C283" i="3" s="1"/>
  <c r="K284" i="3"/>
  <c r="C284" i="3" s="1"/>
  <c r="K285" i="3"/>
  <c r="C285" i="3" s="1"/>
  <c r="K286" i="3"/>
  <c r="C286" i="3" s="1"/>
  <c r="K287" i="3"/>
  <c r="C287" i="3" s="1"/>
  <c r="K288" i="3"/>
  <c r="C288" i="3" s="1"/>
  <c r="K289" i="3"/>
  <c r="K290" i="3"/>
  <c r="C290" i="3" s="1"/>
  <c r="K291" i="3"/>
  <c r="C291" i="3" s="1"/>
  <c r="K292" i="3"/>
  <c r="C292" i="3" s="1"/>
  <c r="K293" i="3"/>
  <c r="C293" i="3" s="1"/>
  <c r="K294" i="3"/>
  <c r="C294" i="3" s="1"/>
  <c r="K295" i="3"/>
  <c r="C295" i="3" s="1"/>
  <c r="K296" i="3"/>
  <c r="C296" i="3" s="1"/>
  <c r="K297" i="3"/>
  <c r="C297" i="3" s="1"/>
  <c r="K298" i="3"/>
  <c r="C298" i="3" s="1"/>
  <c r="K299" i="3"/>
  <c r="C299" i="3" s="1"/>
  <c r="K300" i="3"/>
  <c r="C300" i="3" s="1"/>
  <c r="K301" i="3"/>
  <c r="C301" i="3" s="1"/>
  <c r="K302" i="3"/>
  <c r="C302" i="3" s="1"/>
  <c r="K303" i="3"/>
  <c r="C303" i="3" s="1"/>
  <c r="K304" i="3"/>
  <c r="C304" i="3" s="1"/>
  <c r="K305" i="3"/>
  <c r="C305" i="3" s="1"/>
  <c r="K306" i="3"/>
  <c r="C306" i="3" s="1"/>
  <c r="K307" i="3"/>
  <c r="C307" i="3" s="1"/>
  <c r="K308" i="3"/>
  <c r="K309" i="3"/>
  <c r="C309" i="3" s="1"/>
  <c r="K310" i="3"/>
  <c r="C310" i="3" s="1"/>
  <c r="K311" i="3"/>
  <c r="C311" i="3" s="1"/>
  <c r="K312" i="3"/>
  <c r="K313" i="3"/>
  <c r="C313" i="3" s="1"/>
  <c r="K314" i="3"/>
  <c r="C314" i="3" s="1"/>
  <c r="K315" i="3"/>
  <c r="C315" i="3" s="1"/>
  <c r="K316" i="3"/>
  <c r="C316" i="3" s="1"/>
  <c r="K317" i="3"/>
  <c r="C317" i="3" s="1"/>
  <c r="K318" i="3"/>
  <c r="C318" i="3" s="1"/>
  <c r="K319" i="3"/>
  <c r="C319" i="3" s="1"/>
  <c r="K320" i="3"/>
  <c r="C320" i="3" s="1"/>
  <c r="K321" i="3"/>
  <c r="K322" i="3"/>
  <c r="C322" i="3" s="1"/>
  <c r="K323" i="3"/>
  <c r="C323" i="3" s="1"/>
  <c r="K324" i="3"/>
  <c r="K325" i="3"/>
  <c r="C325" i="3" s="1"/>
  <c r="K326" i="3"/>
  <c r="C326" i="3" s="1"/>
  <c r="K327" i="3"/>
  <c r="C327" i="3" s="1"/>
  <c r="K328" i="3"/>
  <c r="C328" i="3" s="1"/>
  <c r="K329" i="3"/>
  <c r="C329" i="3" s="1"/>
  <c r="K330" i="3"/>
  <c r="C330" i="3" s="1"/>
  <c r="K331" i="3"/>
  <c r="C331" i="3" s="1"/>
  <c r="K332" i="3"/>
  <c r="C332" i="3" s="1"/>
  <c r="K333" i="3"/>
  <c r="C333" i="3" s="1"/>
  <c r="K334" i="3"/>
  <c r="C334" i="3" s="1"/>
  <c r="K335" i="3"/>
  <c r="C335" i="3" s="1"/>
  <c r="K336" i="3"/>
  <c r="C336" i="3" s="1"/>
  <c r="K337" i="3"/>
  <c r="C337" i="3" s="1"/>
  <c r="K338" i="3"/>
  <c r="C338" i="3" s="1"/>
  <c r="K339" i="3"/>
  <c r="C339" i="3" s="1"/>
  <c r="K340" i="3"/>
  <c r="C340" i="3" s="1"/>
  <c r="K341" i="3"/>
  <c r="C341" i="3" s="1"/>
  <c r="K342" i="3"/>
  <c r="C342" i="3" s="1"/>
  <c r="K343" i="3"/>
  <c r="C343" i="3" s="1"/>
  <c r="K344" i="3"/>
  <c r="C344" i="3" s="1"/>
  <c r="K345" i="3"/>
  <c r="C345" i="3" s="1"/>
  <c r="K346" i="3"/>
  <c r="C346" i="3" s="1"/>
  <c r="K347" i="3"/>
  <c r="C347" i="3" s="1"/>
  <c r="K348" i="3"/>
  <c r="C348" i="3" s="1"/>
  <c r="K349" i="3"/>
  <c r="C349" i="3" s="1"/>
  <c r="K350" i="3"/>
  <c r="C350" i="3" s="1"/>
  <c r="K351" i="3"/>
  <c r="K352" i="3"/>
  <c r="C352" i="3" s="1"/>
  <c r="K353" i="3"/>
  <c r="K354" i="3"/>
  <c r="C354" i="3" s="1"/>
  <c r="K355" i="3"/>
  <c r="C355" i="3" s="1"/>
  <c r="K356" i="3"/>
  <c r="C356" i="3" s="1"/>
  <c r="K357" i="3"/>
  <c r="K358" i="3"/>
  <c r="C358" i="3" s="1"/>
  <c r="K359" i="3"/>
  <c r="C359" i="3" s="1"/>
  <c r="K360" i="3"/>
  <c r="C360" i="3" s="1"/>
  <c r="K361" i="3"/>
  <c r="C361" i="3" s="1"/>
  <c r="K362" i="3"/>
  <c r="C362" i="3" s="1"/>
  <c r="K363" i="3"/>
  <c r="C363" i="3" s="1"/>
  <c r="K364" i="3"/>
  <c r="C364" i="3" s="1"/>
  <c r="K365" i="3"/>
  <c r="C365" i="3" s="1"/>
  <c r="K366" i="3"/>
  <c r="C366" i="3" s="1"/>
  <c r="K367" i="3"/>
  <c r="C367" i="3" s="1"/>
  <c r="K368" i="3"/>
  <c r="C368" i="3" s="1"/>
  <c r="K369" i="3"/>
  <c r="C369" i="3" s="1"/>
  <c r="K370" i="3"/>
  <c r="C370" i="3" s="1"/>
  <c r="K371" i="3"/>
  <c r="C371" i="3" s="1"/>
  <c r="K372" i="3"/>
  <c r="C372" i="3" s="1"/>
  <c r="K373" i="3"/>
  <c r="C373" i="3" s="1"/>
  <c r="K374" i="3"/>
  <c r="C374" i="3" s="1"/>
  <c r="K375" i="3"/>
  <c r="C375" i="3" s="1"/>
  <c r="K376" i="3"/>
  <c r="C376" i="3" s="1"/>
  <c r="K377" i="3"/>
  <c r="C377" i="3" s="1"/>
  <c r="K378" i="3"/>
  <c r="C378" i="3" s="1"/>
  <c r="K379" i="3"/>
  <c r="C379" i="3" s="1"/>
  <c r="K380" i="3"/>
  <c r="C380" i="3" s="1"/>
  <c r="K381" i="3"/>
  <c r="C381" i="3" s="1"/>
  <c r="K382" i="3"/>
  <c r="C382" i="3" s="1"/>
  <c r="K383" i="3"/>
  <c r="C383" i="3" s="1"/>
  <c r="K384" i="3"/>
  <c r="C384" i="3" s="1"/>
  <c r="K385" i="3"/>
  <c r="C385" i="3" s="1"/>
  <c r="K386" i="3"/>
  <c r="C386" i="3" s="1"/>
  <c r="K387" i="3"/>
  <c r="C387" i="3" s="1"/>
  <c r="K388" i="3"/>
  <c r="C388" i="3" s="1"/>
  <c r="K389" i="3"/>
  <c r="C389" i="3" s="1"/>
  <c r="K390" i="3"/>
  <c r="C390" i="3" s="1"/>
  <c r="K391" i="3"/>
  <c r="C391" i="3" s="1"/>
  <c r="K392" i="3"/>
  <c r="C392" i="3" s="1"/>
  <c r="K393" i="3"/>
  <c r="C393" i="3" s="1"/>
  <c r="K394" i="3"/>
  <c r="C394" i="3" s="1"/>
  <c r="K395" i="3"/>
  <c r="C395" i="3" s="1"/>
  <c r="K396" i="3"/>
  <c r="C396" i="3" s="1"/>
  <c r="K397" i="3"/>
  <c r="C397" i="3" s="1"/>
  <c r="K398" i="3"/>
  <c r="C398" i="3" s="1"/>
  <c r="K399" i="3"/>
  <c r="C399" i="3" s="1"/>
  <c r="K400" i="3"/>
  <c r="K401" i="3"/>
  <c r="K402" i="3"/>
  <c r="C402" i="3" s="1"/>
  <c r="K403" i="3"/>
  <c r="C403" i="3" s="1"/>
  <c r="K404" i="3"/>
  <c r="C404" i="3" s="1"/>
  <c r="K405" i="3"/>
  <c r="K406" i="3"/>
  <c r="K407" i="3"/>
  <c r="C407" i="3" s="1"/>
  <c r="K408" i="3"/>
  <c r="C408" i="3" s="1"/>
  <c r="K409" i="3"/>
  <c r="C409" i="3" s="1"/>
  <c r="K410" i="3"/>
  <c r="C410" i="3" s="1"/>
  <c r="K411" i="3"/>
  <c r="C411" i="3" s="1"/>
  <c r="K412" i="3"/>
  <c r="C412" i="3" s="1"/>
  <c r="K413" i="3"/>
  <c r="C413" i="3" s="1"/>
  <c r="K414" i="3"/>
  <c r="C414" i="3" s="1"/>
  <c r="K415" i="3"/>
  <c r="C415" i="3" s="1"/>
  <c r="K416" i="3"/>
  <c r="C416" i="3" s="1"/>
  <c r="K417" i="3"/>
  <c r="C417" i="3" s="1"/>
  <c r="K418" i="3"/>
  <c r="C418" i="3" s="1"/>
  <c r="K419" i="3"/>
  <c r="C419" i="3" s="1"/>
  <c r="K420" i="3"/>
  <c r="C420" i="3" s="1"/>
  <c r="K421" i="3"/>
  <c r="C421" i="3" s="1"/>
  <c r="K422" i="3"/>
  <c r="C422" i="3" s="1"/>
  <c r="K423" i="3"/>
  <c r="C423" i="3" s="1"/>
  <c r="K424" i="3"/>
  <c r="C424" i="3" s="1"/>
  <c r="K425" i="3"/>
  <c r="C425" i="3" s="1"/>
  <c r="K426" i="3"/>
  <c r="C426" i="3" s="1"/>
  <c r="K427" i="3"/>
  <c r="C427" i="3" s="1"/>
  <c r="K428" i="3"/>
  <c r="C428" i="3" s="1"/>
  <c r="K429" i="3"/>
  <c r="C429" i="3" s="1"/>
  <c r="K430" i="3"/>
  <c r="C430" i="3" s="1"/>
  <c r="K431" i="3"/>
  <c r="C431" i="3" s="1"/>
  <c r="K432" i="3"/>
  <c r="C432" i="3" s="1"/>
  <c r="K433" i="3"/>
  <c r="C433" i="3" s="1"/>
  <c r="K434" i="3"/>
  <c r="C434" i="3" s="1"/>
  <c r="K435" i="3"/>
  <c r="C435" i="3" s="1"/>
  <c r="K436" i="3"/>
  <c r="C436" i="3" s="1"/>
  <c r="K437" i="3"/>
  <c r="C437" i="3" s="1"/>
  <c r="K438" i="3"/>
  <c r="C438" i="3" s="1"/>
  <c r="K439" i="3"/>
  <c r="C439" i="3" s="1"/>
  <c r="K440" i="3"/>
  <c r="K441" i="3"/>
  <c r="C441" i="3" s="1"/>
  <c r="K442" i="3"/>
  <c r="C442" i="3" s="1"/>
  <c r="K443" i="3"/>
  <c r="C443" i="3" s="1"/>
  <c r="K444" i="3"/>
  <c r="C444" i="3" s="1"/>
  <c r="K445" i="3"/>
  <c r="C445" i="3" s="1"/>
  <c r="K446" i="3"/>
  <c r="C446" i="3" s="1"/>
  <c r="K447" i="3"/>
  <c r="C447" i="3" s="1"/>
  <c r="K448" i="3"/>
  <c r="C448" i="3" s="1"/>
  <c r="K449" i="3"/>
  <c r="K450" i="3"/>
  <c r="C450" i="3" s="1"/>
  <c r="K451" i="3"/>
  <c r="C451" i="3" s="1"/>
  <c r="K452" i="3"/>
  <c r="C452" i="3" s="1"/>
  <c r="K453" i="3"/>
  <c r="C453" i="3" s="1"/>
  <c r="K454" i="3"/>
  <c r="C454" i="3" s="1"/>
  <c r="K455" i="3"/>
  <c r="C455" i="3" s="1"/>
  <c r="K456" i="3"/>
  <c r="C456" i="3" s="1"/>
  <c r="K457" i="3"/>
  <c r="C457" i="3" s="1"/>
  <c r="K458" i="3"/>
  <c r="C458" i="3" s="1"/>
  <c r="K459" i="3"/>
  <c r="C459" i="3" s="1"/>
  <c r="K460" i="3"/>
  <c r="C460" i="3" s="1"/>
  <c r="K461" i="3"/>
  <c r="C461" i="3" s="1"/>
  <c r="K462" i="3"/>
  <c r="C462" i="3" s="1"/>
  <c r="K463" i="3"/>
  <c r="C463" i="3" s="1"/>
  <c r="K464" i="3"/>
  <c r="C464" i="3" s="1"/>
  <c r="K465" i="3"/>
  <c r="C465" i="3" s="1"/>
  <c r="K466" i="3"/>
  <c r="C466" i="3" s="1"/>
  <c r="K467" i="3"/>
  <c r="C467" i="3" s="1"/>
  <c r="K468" i="3"/>
  <c r="C468" i="3" s="1"/>
  <c r="K469" i="3"/>
  <c r="C469" i="3" s="1"/>
  <c r="K470" i="3"/>
  <c r="C470" i="3" s="1"/>
  <c r="K471" i="3"/>
  <c r="C471" i="3" s="1"/>
  <c r="K472" i="3"/>
  <c r="C472" i="3" s="1"/>
  <c r="K473" i="3"/>
  <c r="C473" i="3" s="1"/>
  <c r="K474" i="3"/>
  <c r="C474" i="3" s="1"/>
  <c r="K475" i="3"/>
  <c r="C475" i="3" s="1"/>
  <c r="K476" i="3"/>
  <c r="C476" i="3" s="1"/>
  <c r="K477" i="3"/>
  <c r="C477" i="3" s="1"/>
  <c r="K478" i="3"/>
  <c r="C478" i="3" s="1"/>
  <c r="K479" i="3"/>
  <c r="C479" i="3" s="1"/>
  <c r="K480" i="3"/>
  <c r="C480" i="3" s="1"/>
  <c r="K481" i="3"/>
  <c r="C481" i="3" s="1"/>
  <c r="K482" i="3"/>
  <c r="C482" i="3" s="1"/>
  <c r="K483" i="3"/>
  <c r="C483" i="3" s="1"/>
  <c r="K484" i="3"/>
  <c r="C484" i="3" s="1"/>
  <c r="K485" i="3"/>
  <c r="C485" i="3" s="1"/>
  <c r="K486" i="3"/>
  <c r="C486" i="3" s="1"/>
  <c r="K487" i="3"/>
  <c r="C487" i="3" s="1"/>
  <c r="K488" i="3"/>
  <c r="C488" i="3" s="1"/>
  <c r="K489" i="3"/>
  <c r="C489" i="3" s="1"/>
  <c r="K490" i="3"/>
  <c r="C490" i="3" s="1"/>
  <c r="K491" i="3"/>
  <c r="C491" i="3" s="1"/>
  <c r="K492" i="3"/>
  <c r="C492" i="3" s="1"/>
  <c r="K493" i="3"/>
  <c r="C493" i="3" s="1"/>
  <c r="K494" i="3"/>
  <c r="C494" i="3" s="1"/>
  <c r="K495" i="3"/>
  <c r="C495" i="3" s="1"/>
  <c r="K496" i="3"/>
  <c r="C496" i="3" s="1"/>
  <c r="K497" i="3"/>
  <c r="K498" i="3"/>
  <c r="C498" i="3" s="1"/>
  <c r="K499" i="3"/>
  <c r="C499" i="3" s="1"/>
  <c r="K500" i="3"/>
  <c r="C500" i="3" s="1"/>
  <c r="K501" i="3"/>
  <c r="C501" i="3" s="1"/>
  <c r="K502" i="3"/>
  <c r="C502" i="3" s="1"/>
  <c r="K503" i="3"/>
  <c r="C503" i="3" s="1"/>
  <c r="K504" i="3"/>
  <c r="C504" i="3" s="1"/>
  <c r="K505" i="3"/>
  <c r="C505" i="3" s="1"/>
  <c r="K506" i="3"/>
  <c r="C506" i="3" s="1"/>
  <c r="K507" i="3"/>
  <c r="C507" i="3" s="1"/>
  <c r="K508" i="3"/>
  <c r="C508" i="3" s="1"/>
  <c r="K509" i="3"/>
  <c r="C509" i="3" s="1"/>
  <c r="K510" i="3"/>
  <c r="C510" i="3" s="1"/>
  <c r="K511" i="3"/>
  <c r="C511" i="3" s="1"/>
  <c r="K512" i="3"/>
  <c r="C512" i="3" s="1"/>
  <c r="K513" i="3"/>
  <c r="K514" i="3"/>
  <c r="C514" i="3" s="1"/>
  <c r="K515" i="3"/>
  <c r="C515" i="3" s="1"/>
  <c r="K516" i="3"/>
  <c r="C516" i="3" s="1"/>
  <c r="K517" i="3"/>
  <c r="C517" i="3" s="1"/>
  <c r="K518" i="3"/>
  <c r="C518" i="3" s="1"/>
  <c r="K519" i="3"/>
  <c r="C519" i="3" s="1"/>
  <c r="K520" i="3"/>
  <c r="C520" i="3" s="1"/>
  <c r="K521" i="3"/>
  <c r="C521" i="3" s="1"/>
  <c r="K522" i="3"/>
  <c r="C522" i="3" s="1"/>
  <c r="K523" i="3"/>
  <c r="C523" i="3" s="1"/>
  <c r="K524" i="3"/>
  <c r="C524" i="3" s="1"/>
  <c r="K525" i="3"/>
  <c r="C525" i="3" s="1"/>
  <c r="K526" i="3"/>
  <c r="C526" i="3" s="1"/>
  <c r="K527" i="3"/>
  <c r="C527" i="3" s="1"/>
  <c r="K528" i="3"/>
  <c r="C528" i="3" s="1"/>
  <c r="K529" i="3"/>
  <c r="C529" i="3" s="1"/>
  <c r="K530" i="3"/>
  <c r="C530" i="3" s="1"/>
  <c r="K531" i="3"/>
  <c r="C531" i="3" s="1"/>
  <c r="K532" i="3"/>
  <c r="C532" i="3" s="1"/>
  <c r="K533" i="3"/>
  <c r="C533" i="3" s="1"/>
  <c r="K534" i="3"/>
  <c r="C534" i="3" s="1"/>
  <c r="K535" i="3"/>
  <c r="C535" i="3" s="1"/>
  <c r="K536" i="3"/>
  <c r="C536" i="3" s="1"/>
  <c r="K537" i="3"/>
  <c r="C537" i="3" s="1"/>
  <c r="K538" i="3"/>
  <c r="C538" i="3" s="1"/>
  <c r="K539" i="3"/>
  <c r="C539" i="3" s="1"/>
  <c r="K540" i="3"/>
  <c r="C540" i="3" s="1"/>
  <c r="K541" i="3"/>
  <c r="C541" i="3" s="1"/>
  <c r="K542" i="3"/>
  <c r="C542" i="3" s="1"/>
  <c r="K543" i="3"/>
  <c r="C543" i="3" s="1"/>
  <c r="K544" i="3"/>
  <c r="C544" i="3" s="1"/>
  <c r="K545" i="3"/>
  <c r="C545" i="3" s="1"/>
  <c r="K546" i="3"/>
  <c r="C546" i="3" s="1"/>
  <c r="K547" i="3"/>
  <c r="C547" i="3" s="1"/>
  <c r="K548" i="3"/>
  <c r="C548" i="3" s="1"/>
  <c r="K549" i="3"/>
  <c r="C549" i="3" s="1"/>
  <c r="K550" i="3"/>
  <c r="C550" i="3" s="1"/>
  <c r="K551" i="3"/>
  <c r="C551" i="3" s="1"/>
  <c r="K552" i="3"/>
  <c r="C552" i="3" s="1"/>
  <c r="K553" i="3"/>
  <c r="C553" i="3" s="1"/>
  <c r="K554" i="3"/>
  <c r="C554" i="3" s="1"/>
  <c r="K555" i="3"/>
  <c r="C555" i="3" s="1"/>
  <c r="K556" i="3"/>
  <c r="C556" i="3" s="1"/>
  <c r="K557" i="3"/>
  <c r="C557" i="3" s="1"/>
  <c r="K558" i="3"/>
  <c r="C558" i="3" s="1"/>
  <c r="K559" i="3"/>
  <c r="C559" i="3" s="1"/>
  <c r="K560" i="3"/>
  <c r="C560" i="3" s="1"/>
  <c r="K561" i="3"/>
  <c r="K562" i="3"/>
  <c r="C562" i="3" s="1"/>
  <c r="K563" i="3"/>
  <c r="C563" i="3" s="1"/>
  <c r="K564" i="3"/>
  <c r="C564" i="3" s="1"/>
  <c r="K565" i="3"/>
  <c r="C565" i="3" s="1"/>
  <c r="K566" i="3"/>
  <c r="C566" i="3" s="1"/>
  <c r="K567" i="3"/>
  <c r="C567" i="3" s="1"/>
  <c r="K568" i="3"/>
  <c r="C568" i="3" s="1"/>
  <c r="K569" i="3"/>
  <c r="C569" i="3" s="1"/>
  <c r="K570" i="3"/>
  <c r="C570" i="3" s="1"/>
  <c r="K571" i="3"/>
  <c r="C571" i="3" s="1"/>
  <c r="K572" i="3"/>
  <c r="C572" i="3" s="1"/>
  <c r="K573" i="3"/>
  <c r="C573" i="3" s="1"/>
  <c r="K574" i="3"/>
  <c r="C574" i="3" s="1"/>
  <c r="K575" i="3"/>
  <c r="C575" i="3" s="1"/>
  <c r="K576" i="3"/>
  <c r="C576" i="3" s="1"/>
  <c r="K577" i="3"/>
  <c r="K578" i="3"/>
  <c r="C578" i="3" s="1"/>
  <c r="K579" i="3"/>
  <c r="C579" i="3" s="1"/>
  <c r="K580" i="3"/>
  <c r="C580" i="3" s="1"/>
  <c r="K581" i="3"/>
  <c r="C581" i="3" s="1"/>
  <c r="K582" i="3"/>
  <c r="C582" i="3" s="1"/>
  <c r="K583" i="3"/>
  <c r="C583" i="3" s="1"/>
  <c r="K584" i="3"/>
  <c r="C584" i="3" s="1"/>
  <c r="K585" i="3"/>
  <c r="C585" i="3" s="1"/>
  <c r="K586" i="3"/>
  <c r="C586" i="3" s="1"/>
  <c r="K587" i="3"/>
  <c r="C587" i="3" s="1"/>
  <c r="K588" i="3"/>
  <c r="C588" i="3" s="1"/>
  <c r="K589" i="3"/>
  <c r="C589" i="3" s="1"/>
  <c r="K590" i="3"/>
  <c r="C590" i="3" s="1"/>
  <c r="K591" i="3"/>
  <c r="C591" i="3" s="1"/>
  <c r="K592" i="3"/>
  <c r="C592" i="3" s="1"/>
  <c r="K593" i="3"/>
  <c r="K594" i="3"/>
  <c r="C594" i="3" s="1"/>
  <c r="K595" i="3"/>
  <c r="C595" i="3" s="1"/>
  <c r="K596" i="3"/>
  <c r="C596" i="3" s="1"/>
  <c r="K597" i="3"/>
  <c r="C597" i="3" s="1"/>
  <c r="K598" i="3"/>
  <c r="C598" i="3" s="1"/>
  <c r="K599" i="3"/>
  <c r="C599" i="3" s="1"/>
  <c r="K600" i="3"/>
  <c r="C600" i="3" s="1"/>
  <c r="K601" i="3"/>
  <c r="C601" i="3" s="1"/>
  <c r="K602" i="3"/>
  <c r="C602" i="3" s="1"/>
  <c r="K603" i="3"/>
  <c r="C603" i="3" s="1"/>
  <c r="K604" i="3"/>
  <c r="C604" i="3" s="1"/>
  <c r="K605" i="3"/>
  <c r="C605" i="3" s="1"/>
  <c r="K606" i="3"/>
  <c r="C606" i="3" s="1"/>
  <c r="K607" i="3"/>
  <c r="C607" i="3" s="1"/>
  <c r="K608" i="3"/>
  <c r="C608" i="3" s="1"/>
  <c r="K609" i="3"/>
  <c r="C609" i="3" s="1"/>
  <c r="K610" i="3"/>
  <c r="C610" i="3" s="1"/>
  <c r="K611" i="3"/>
  <c r="C611" i="3" s="1"/>
  <c r="K612" i="3"/>
  <c r="C612" i="3" s="1"/>
  <c r="K613" i="3"/>
  <c r="C613" i="3" s="1"/>
  <c r="K614" i="3"/>
  <c r="C614" i="3" s="1"/>
  <c r="K615" i="3"/>
  <c r="C615" i="3" s="1"/>
  <c r="K616" i="3"/>
  <c r="C616" i="3" s="1"/>
  <c r="K617" i="3"/>
  <c r="C617" i="3" s="1"/>
  <c r="K618" i="3"/>
  <c r="C618" i="3" s="1"/>
  <c r="K619" i="3"/>
  <c r="C619" i="3" s="1"/>
  <c r="K620" i="3"/>
  <c r="C620" i="3" s="1"/>
  <c r="K621" i="3"/>
  <c r="C621" i="3" s="1"/>
  <c r="K622" i="3"/>
  <c r="C622" i="3" s="1"/>
  <c r="K623" i="3"/>
  <c r="C623" i="3" s="1"/>
  <c r="K624" i="3"/>
  <c r="C624" i="3" s="1"/>
  <c r="K625" i="3"/>
  <c r="C625" i="3" s="1"/>
  <c r="K626" i="3"/>
  <c r="C626" i="3" s="1"/>
  <c r="K627" i="3"/>
  <c r="C627" i="3" s="1"/>
  <c r="K628" i="3"/>
  <c r="C628" i="3" s="1"/>
  <c r="K629" i="3"/>
  <c r="C629" i="3" s="1"/>
  <c r="K630" i="3"/>
  <c r="C630" i="3" s="1"/>
  <c r="K631" i="3"/>
  <c r="C631" i="3" s="1"/>
  <c r="K632" i="3"/>
  <c r="K633" i="3"/>
  <c r="C633" i="3" s="1"/>
  <c r="K634" i="3"/>
  <c r="C634" i="3" s="1"/>
  <c r="K635" i="3"/>
  <c r="C635" i="3" s="1"/>
  <c r="K636" i="3"/>
  <c r="C636" i="3" s="1"/>
  <c r="K637" i="3"/>
  <c r="C637" i="3" s="1"/>
  <c r="K638" i="3"/>
  <c r="C638" i="3" s="1"/>
  <c r="K639" i="3"/>
  <c r="C639" i="3" s="1"/>
  <c r="K640" i="3"/>
  <c r="C640" i="3" s="1"/>
  <c r="K641" i="3"/>
  <c r="C641" i="3" s="1"/>
  <c r="K642" i="3"/>
  <c r="C642" i="3" s="1"/>
  <c r="K643" i="3"/>
  <c r="C643" i="3" s="1"/>
  <c r="K644" i="3"/>
  <c r="C644" i="3" s="1"/>
  <c r="K645" i="3"/>
  <c r="C645" i="3" s="1"/>
  <c r="K646" i="3"/>
  <c r="C646" i="3" s="1"/>
  <c r="K647" i="3"/>
  <c r="C647" i="3" s="1"/>
  <c r="K648" i="3"/>
  <c r="C648" i="3" s="1"/>
  <c r="K649" i="3"/>
  <c r="C649" i="3" s="1"/>
  <c r="K650" i="3"/>
  <c r="C650" i="3" s="1"/>
  <c r="K651" i="3"/>
  <c r="C651" i="3" s="1"/>
  <c r="K652" i="3"/>
  <c r="C652" i="3" s="1"/>
  <c r="K653" i="3"/>
  <c r="C653" i="3" s="1"/>
  <c r="K654" i="3"/>
  <c r="C654" i="3" s="1"/>
  <c r="K655" i="3"/>
  <c r="C655" i="3" s="1"/>
  <c r="K656" i="3"/>
  <c r="C656" i="3" s="1"/>
  <c r="K657" i="3"/>
  <c r="C657" i="3" s="1"/>
  <c r="K658" i="3"/>
  <c r="C658" i="3" s="1"/>
  <c r="K659" i="3"/>
  <c r="C659" i="3" s="1"/>
  <c r="K660" i="3"/>
  <c r="C660" i="3" s="1"/>
  <c r="K661" i="3"/>
  <c r="C661" i="3" s="1"/>
  <c r="K662" i="3"/>
  <c r="C662" i="3" s="1"/>
  <c r="K663" i="3"/>
  <c r="C663" i="3" s="1"/>
  <c r="K664" i="3"/>
  <c r="C664" i="3" s="1"/>
  <c r="K665" i="3"/>
  <c r="C665" i="3" s="1"/>
  <c r="K666" i="3"/>
  <c r="C666" i="3" s="1"/>
  <c r="K667" i="3"/>
  <c r="C667" i="3" s="1"/>
  <c r="K668" i="3"/>
  <c r="C668" i="3" s="1"/>
  <c r="K669" i="3"/>
  <c r="C669" i="3" s="1"/>
  <c r="K670" i="3"/>
  <c r="C670" i="3" s="1"/>
  <c r="K671" i="3"/>
  <c r="C671" i="3" s="1"/>
  <c r="K672" i="3"/>
  <c r="C672" i="3" s="1"/>
  <c r="K673" i="3"/>
  <c r="C673" i="3" s="1"/>
  <c r="K674" i="3"/>
  <c r="C674" i="3" s="1"/>
  <c r="K675" i="3"/>
  <c r="C675" i="3" s="1"/>
  <c r="K676" i="3"/>
  <c r="C676" i="3" s="1"/>
  <c r="K677" i="3"/>
  <c r="C677" i="3" s="1"/>
  <c r="K678" i="3"/>
  <c r="C678" i="3" s="1"/>
  <c r="K679" i="3"/>
  <c r="C679" i="3" s="1"/>
  <c r="K680" i="3"/>
  <c r="C680" i="3" s="1"/>
  <c r="K681" i="3"/>
  <c r="C681" i="3" s="1"/>
  <c r="K682" i="3"/>
  <c r="C682" i="3" s="1"/>
  <c r="K683" i="3"/>
  <c r="C683" i="3" s="1"/>
  <c r="K684" i="3"/>
  <c r="C684" i="3" s="1"/>
  <c r="K685" i="3"/>
  <c r="C685" i="3" s="1"/>
  <c r="K686" i="3"/>
  <c r="C686" i="3" s="1"/>
  <c r="K687" i="3"/>
  <c r="C687" i="3" s="1"/>
  <c r="K688" i="3"/>
  <c r="C688" i="3" s="1"/>
  <c r="K689" i="3"/>
  <c r="C689" i="3" s="1"/>
  <c r="K690" i="3"/>
  <c r="C690" i="3" s="1"/>
  <c r="K691" i="3"/>
  <c r="C691" i="3" s="1"/>
  <c r="K692" i="3"/>
  <c r="C692" i="3" s="1"/>
  <c r="K693" i="3"/>
  <c r="C693" i="3" s="1"/>
  <c r="K694" i="3"/>
  <c r="C694" i="3" s="1"/>
  <c r="K695" i="3"/>
  <c r="C695" i="3" s="1"/>
  <c r="K696" i="3"/>
  <c r="C696" i="3" s="1"/>
  <c r="K697" i="3"/>
  <c r="C697" i="3" s="1"/>
  <c r="K698" i="3"/>
  <c r="C698" i="3" s="1"/>
  <c r="K699" i="3"/>
  <c r="C699" i="3" s="1"/>
  <c r="K700" i="3"/>
  <c r="C700" i="3" s="1"/>
  <c r="K701" i="3"/>
  <c r="C701" i="3" s="1"/>
  <c r="K702" i="3"/>
  <c r="C702" i="3" s="1"/>
  <c r="K703" i="3"/>
  <c r="C703" i="3" s="1"/>
  <c r="K704" i="3"/>
  <c r="C704" i="3" s="1"/>
  <c r="K705" i="3"/>
  <c r="C705" i="3" s="1"/>
  <c r="K706" i="3"/>
  <c r="C706" i="3" s="1"/>
  <c r="K707" i="3"/>
  <c r="C707" i="3" s="1"/>
  <c r="K708" i="3"/>
  <c r="C708" i="3" s="1"/>
  <c r="K709" i="3"/>
  <c r="C709" i="3" s="1"/>
  <c r="K710" i="3"/>
  <c r="C710" i="3" s="1"/>
  <c r="K711" i="3"/>
  <c r="C711" i="3" s="1"/>
  <c r="K712" i="3"/>
  <c r="K713" i="3"/>
  <c r="C713" i="3" s="1"/>
  <c r="K714" i="3"/>
  <c r="C714" i="3" s="1"/>
  <c r="K715" i="3"/>
  <c r="C715" i="3" s="1"/>
  <c r="K716" i="3"/>
  <c r="C716" i="3" s="1"/>
  <c r="K717" i="3"/>
  <c r="C717" i="3" s="1"/>
  <c r="K718" i="3"/>
  <c r="C718" i="3" s="1"/>
  <c r="K719" i="3"/>
  <c r="C719" i="3" s="1"/>
  <c r="K720" i="3"/>
  <c r="C720" i="3" s="1"/>
  <c r="K721" i="3"/>
  <c r="C721" i="3" s="1"/>
  <c r="K722" i="3"/>
  <c r="C722" i="3" s="1"/>
  <c r="K723" i="3"/>
  <c r="C723" i="3" s="1"/>
  <c r="K724" i="3"/>
  <c r="C724" i="3" s="1"/>
  <c r="K725" i="3"/>
  <c r="C725" i="3" s="1"/>
  <c r="K726" i="3"/>
  <c r="C726" i="3" s="1"/>
  <c r="K727" i="3"/>
  <c r="C727" i="3" s="1"/>
  <c r="K728" i="3"/>
  <c r="C728" i="3" s="1"/>
  <c r="K729" i="3"/>
  <c r="C729" i="3" s="1"/>
  <c r="K730" i="3"/>
  <c r="C730" i="3" s="1"/>
  <c r="K731" i="3"/>
  <c r="C731" i="3" s="1"/>
  <c r="K732" i="3"/>
  <c r="C732" i="3" s="1"/>
  <c r="K733" i="3"/>
  <c r="C733" i="3" s="1"/>
  <c r="K734" i="3"/>
  <c r="C734" i="3" s="1"/>
  <c r="K735" i="3"/>
  <c r="C735" i="3" s="1"/>
  <c r="K736" i="3"/>
  <c r="C736" i="3" s="1"/>
  <c r="K737" i="3"/>
  <c r="C737" i="3" s="1"/>
  <c r="K738" i="3"/>
  <c r="C738" i="3" s="1"/>
  <c r="K739" i="3"/>
  <c r="C739" i="3" s="1"/>
  <c r="K740" i="3"/>
  <c r="C740" i="3" s="1"/>
  <c r="K741" i="3"/>
  <c r="C741" i="3" s="1"/>
  <c r="K742" i="3"/>
  <c r="C742" i="3" s="1"/>
  <c r="K743" i="3"/>
  <c r="C743" i="3" s="1"/>
  <c r="K744" i="3"/>
  <c r="C744" i="3" s="1"/>
  <c r="K745" i="3"/>
  <c r="C745" i="3" s="1"/>
  <c r="K746" i="3"/>
  <c r="C746" i="3" s="1"/>
  <c r="K747" i="3"/>
  <c r="C747" i="3" s="1"/>
  <c r="K748" i="3"/>
  <c r="C748" i="3" s="1"/>
  <c r="K749" i="3"/>
  <c r="C749" i="3" s="1"/>
  <c r="K750" i="3"/>
  <c r="C750" i="3" s="1"/>
  <c r="K751" i="3"/>
  <c r="C751" i="3" s="1"/>
  <c r="K752" i="3"/>
  <c r="C752" i="3" s="1"/>
  <c r="K753" i="3"/>
  <c r="C753" i="3" s="1"/>
  <c r="K754" i="3"/>
  <c r="C754" i="3" s="1"/>
  <c r="K755" i="3"/>
  <c r="C755" i="3" s="1"/>
  <c r="K756" i="3"/>
  <c r="C756" i="3" s="1"/>
  <c r="K757" i="3"/>
  <c r="C757" i="3" s="1"/>
  <c r="K758" i="3"/>
  <c r="C758" i="3" s="1"/>
  <c r="K759" i="3"/>
  <c r="C759" i="3" s="1"/>
  <c r="K760" i="3"/>
  <c r="C760" i="3" s="1"/>
  <c r="K761" i="3"/>
  <c r="C761" i="3" s="1"/>
  <c r="K762" i="3"/>
  <c r="C762" i="3" s="1"/>
  <c r="K763" i="3"/>
  <c r="C763" i="3" s="1"/>
  <c r="K764" i="3"/>
  <c r="C764" i="3" s="1"/>
  <c r="K765" i="3"/>
  <c r="C765" i="3" s="1"/>
  <c r="K766" i="3"/>
  <c r="C766" i="3" s="1"/>
  <c r="K767" i="3"/>
  <c r="C767" i="3" s="1"/>
  <c r="K768" i="3"/>
  <c r="C768" i="3" s="1"/>
  <c r="K769" i="3"/>
  <c r="C769" i="3" s="1"/>
  <c r="K770" i="3"/>
  <c r="C770" i="3" s="1"/>
  <c r="K771" i="3"/>
  <c r="C771" i="3" s="1"/>
  <c r="K772" i="3"/>
  <c r="C772" i="3" s="1"/>
  <c r="K773" i="3"/>
  <c r="C773" i="3" s="1"/>
  <c r="K774" i="3"/>
  <c r="C774" i="3" s="1"/>
  <c r="K775" i="3"/>
  <c r="C775" i="3" s="1"/>
  <c r="K776" i="3"/>
  <c r="C776" i="3" s="1"/>
  <c r="K777" i="3"/>
  <c r="C777" i="3" s="1"/>
  <c r="K778" i="3"/>
  <c r="C778" i="3" s="1"/>
  <c r="K779" i="3"/>
  <c r="C779" i="3" s="1"/>
  <c r="K780" i="3"/>
  <c r="C780" i="3" s="1"/>
  <c r="K781" i="3"/>
  <c r="C781" i="3" s="1"/>
  <c r="K782" i="3"/>
  <c r="C782" i="3" s="1"/>
  <c r="K783" i="3"/>
  <c r="C783" i="3" s="1"/>
  <c r="K784" i="3"/>
  <c r="C784" i="3" s="1"/>
  <c r="K785" i="3"/>
  <c r="C785" i="3" s="1"/>
  <c r="K786" i="3"/>
  <c r="C786" i="3" s="1"/>
  <c r="K787" i="3"/>
  <c r="C787" i="3" s="1"/>
  <c r="K788" i="3"/>
  <c r="C788" i="3" s="1"/>
  <c r="K789" i="3"/>
  <c r="C789" i="3" s="1"/>
  <c r="K790" i="3"/>
  <c r="C790" i="3" s="1"/>
  <c r="K791" i="3"/>
  <c r="C791" i="3" s="1"/>
  <c r="K792" i="3"/>
  <c r="C792" i="3" s="1"/>
  <c r="K793" i="3"/>
  <c r="C793" i="3" s="1"/>
  <c r="K794" i="3"/>
  <c r="C794" i="3" s="1"/>
  <c r="K795" i="3"/>
  <c r="C795" i="3" s="1"/>
  <c r="K796" i="3"/>
  <c r="C796" i="3" s="1"/>
  <c r="K797" i="3"/>
  <c r="C797" i="3" s="1"/>
  <c r="K798" i="3"/>
  <c r="C798" i="3" s="1"/>
  <c r="K799" i="3"/>
  <c r="C799" i="3" s="1"/>
  <c r="K800" i="3"/>
  <c r="C800" i="3" s="1"/>
  <c r="K801" i="3"/>
  <c r="C801" i="3" s="1"/>
  <c r="K802" i="3"/>
  <c r="C802" i="3" s="1"/>
  <c r="K803" i="3"/>
  <c r="C803" i="3" s="1"/>
  <c r="K804" i="3"/>
  <c r="C804" i="3" s="1"/>
  <c r="K805" i="3"/>
  <c r="C805" i="3" s="1"/>
  <c r="K806" i="3"/>
  <c r="C806" i="3" s="1"/>
  <c r="K807" i="3"/>
  <c r="C807" i="3" s="1"/>
  <c r="K808" i="3"/>
  <c r="C808" i="3" s="1"/>
  <c r="K809" i="3"/>
  <c r="C809" i="3" s="1"/>
  <c r="K810" i="3"/>
  <c r="C810" i="3" s="1"/>
  <c r="K811" i="3"/>
  <c r="C811" i="3" s="1"/>
  <c r="K812" i="3"/>
  <c r="C812" i="3" s="1"/>
  <c r="K813" i="3"/>
  <c r="C813" i="3" s="1"/>
  <c r="K814" i="3"/>
  <c r="C814" i="3" s="1"/>
  <c r="K815" i="3"/>
  <c r="C815" i="3" s="1"/>
  <c r="K816" i="3"/>
  <c r="C816" i="3" s="1"/>
  <c r="K817" i="3"/>
  <c r="C817" i="3" s="1"/>
  <c r="K818" i="3"/>
  <c r="C818" i="3" s="1"/>
  <c r="K819" i="3"/>
  <c r="C819" i="3" s="1"/>
  <c r="K820" i="3"/>
  <c r="C820" i="3" s="1"/>
  <c r="K821" i="3"/>
  <c r="C821" i="3" s="1"/>
  <c r="K822" i="3"/>
  <c r="C822" i="3" s="1"/>
  <c r="K823" i="3"/>
  <c r="C823" i="3" s="1"/>
  <c r="K824" i="3"/>
  <c r="C824" i="3" s="1"/>
  <c r="K825" i="3"/>
  <c r="C825" i="3" s="1"/>
  <c r="K826" i="3"/>
  <c r="C826" i="3" s="1"/>
  <c r="K827" i="3"/>
  <c r="C827" i="3" s="1"/>
  <c r="K828" i="3"/>
  <c r="C828" i="3" s="1"/>
  <c r="K829" i="3"/>
  <c r="C829" i="3" s="1"/>
  <c r="K830" i="3"/>
  <c r="C830" i="3" s="1"/>
  <c r="K831" i="3"/>
  <c r="C831" i="3" s="1"/>
  <c r="K832" i="3"/>
  <c r="C832" i="3" s="1"/>
  <c r="K833" i="3"/>
  <c r="C833" i="3" s="1"/>
  <c r="K834" i="3"/>
  <c r="C834" i="3" s="1"/>
  <c r="K835" i="3"/>
  <c r="C835" i="3" s="1"/>
  <c r="K836" i="3"/>
  <c r="C836" i="3" s="1"/>
  <c r="K837" i="3"/>
  <c r="C837" i="3" s="1"/>
  <c r="K838" i="3"/>
  <c r="C838" i="3" s="1"/>
  <c r="K839" i="3"/>
  <c r="C839" i="3" s="1"/>
  <c r="K840" i="3"/>
  <c r="C840" i="3" s="1"/>
  <c r="K841" i="3"/>
  <c r="C841" i="3" s="1"/>
  <c r="K842" i="3"/>
  <c r="C842" i="3" s="1"/>
  <c r="K843" i="3"/>
  <c r="C843" i="3" s="1"/>
  <c r="K844" i="3"/>
  <c r="C844" i="3" s="1"/>
  <c r="K845" i="3"/>
  <c r="C845" i="3" s="1"/>
  <c r="K846" i="3"/>
  <c r="C846" i="3" s="1"/>
  <c r="K847" i="3"/>
  <c r="C847" i="3" s="1"/>
  <c r="K848" i="3"/>
  <c r="C848" i="3" s="1"/>
  <c r="K849" i="3"/>
  <c r="C849" i="3" s="1"/>
  <c r="K850" i="3"/>
  <c r="C850" i="3" s="1"/>
  <c r="K851" i="3"/>
  <c r="C851" i="3" s="1"/>
  <c r="K852" i="3"/>
  <c r="C852" i="3" s="1"/>
  <c r="K853" i="3"/>
  <c r="C853" i="3" s="1"/>
  <c r="K854" i="3"/>
  <c r="C854" i="3" s="1"/>
  <c r="K855" i="3"/>
  <c r="C855" i="3" s="1"/>
  <c r="K856" i="3"/>
  <c r="C856" i="3" s="1"/>
  <c r="K857" i="3"/>
  <c r="C857" i="3" s="1"/>
  <c r="K858" i="3"/>
  <c r="C858" i="3" s="1"/>
  <c r="K859" i="3"/>
  <c r="C859" i="3" s="1"/>
  <c r="K860" i="3"/>
  <c r="C860" i="3" s="1"/>
  <c r="K861" i="3"/>
  <c r="C861" i="3" s="1"/>
  <c r="K862" i="3"/>
  <c r="C862" i="3" s="1"/>
  <c r="K863" i="3"/>
  <c r="C863" i="3" s="1"/>
  <c r="K864" i="3"/>
  <c r="C864" i="3" s="1"/>
  <c r="K865" i="3"/>
  <c r="C865" i="3" s="1"/>
  <c r="K866" i="3"/>
  <c r="C866" i="3" s="1"/>
  <c r="K867" i="3"/>
  <c r="C867" i="3" s="1"/>
  <c r="K868" i="3"/>
  <c r="C868" i="3" s="1"/>
  <c r="K869" i="3"/>
  <c r="C869" i="3" s="1"/>
  <c r="K870" i="3"/>
  <c r="C870" i="3" s="1"/>
  <c r="K871" i="3"/>
  <c r="C871" i="3" s="1"/>
  <c r="K872" i="3"/>
  <c r="C872" i="3" s="1"/>
  <c r="K873" i="3"/>
  <c r="C873" i="3" s="1"/>
  <c r="K874" i="3"/>
  <c r="C874" i="3" s="1"/>
  <c r="K875" i="3"/>
  <c r="C875" i="3" s="1"/>
  <c r="K876" i="3"/>
  <c r="C876" i="3" s="1"/>
  <c r="K877" i="3"/>
  <c r="C877" i="3" s="1"/>
  <c r="K878" i="3"/>
  <c r="C878" i="3" s="1"/>
  <c r="K879" i="3"/>
  <c r="C879" i="3" s="1"/>
  <c r="K880" i="3"/>
  <c r="C880" i="3" s="1"/>
  <c r="K881" i="3"/>
  <c r="C881" i="3" s="1"/>
  <c r="K882" i="3"/>
  <c r="C882" i="3" s="1"/>
  <c r="K883" i="3"/>
  <c r="C883" i="3" s="1"/>
  <c r="K884" i="3"/>
  <c r="C884" i="3" s="1"/>
  <c r="K885" i="3"/>
  <c r="C885" i="3" s="1"/>
  <c r="K886" i="3"/>
  <c r="C886" i="3" s="1"/>
  <c r="K887" i="3"/>
  <c r="C887" i="3" s="1"/>
  <c r="K888" i="3"/>
  <c r="C888" i="3" s="1"/>
  <c r="K889" i="3"/>
  <c r="C889" i="3" s="1"/>
  <c r="K890" i="3"/>
  <c r="C890" i="3" s="1"/>
  <c r="K891" i="3"/>
  <c r="C891" i="3" s="1"/>
  <c r="K892" i="3"/>
  <c r="C892" i="3" s="1"/>
  <c r="K893" i="3"/>
  <c r="C893" i="3" s="1"/>
  <c r="K894" i="3"/>
  <c r="C894" i="3" s="1"/>
  <c r="K895" i="3"/>
  <c r="C895" i="3" s="1"/>
  <c r="K896" i="3"/>
  <c r="C896" i="3" s="1"/>
  <c r="K897" i="3"/>
  <c r="C897" i="3" s="1"/>
  <c r="K898" i="3"/>
  <c r="C898" i="3" s="1"/>
  <c r="K899" i="3"/>
  <c r="C899" i="3" s="1"/>
  <c r="K900" i="3"/>
  <c r="C900" i="3" s="1"/>
  <c r="K901" i="3"/>
  <c r="C901" i="3" s="1"/>
  <c r="C902" i="3"/>
  <c r="C903" i="3"/>
  <c r="C904" i="3"/>
  <c r="C905" i="3"/>
  <c r="C906" i="3"/>
  <c r="C907" i="3"/>
  <c r="C908" i="3"/>
  <c r="C909" i="3"/>
  <c r="C910" i="3"/>
  <c r="K911" i="3"/>
  <c r="C911" i="3" s="1"/>
  <c r="K912" i="3"/>
  <c r="C912" i="3" s="1"/>
  <c r="K913" i="3"/>
  <c r="C913" i="3" s="1"/>
  <c r="K914" i="3"/>
  <c r="C914" i="3" s="1"/>
  <c r="K915" i="3"/>
  <c r="C915" i="3" s="1"/>
  <c r="K916" i="3"/>
  <c r="C916" i="3" s="1"/>
  <c r="K917" i="3"/>
  <c r="C917" i="3" s="1"/>
  <c r="K918" i="3"/>
  <c r="C918" i="3" s="1"/>
  <c r="C324" i="3"/>
  <c r="C308" i="3"/>
  <c r="C190" i="3"/>
  <c r="C108" i="3"/>
  <c r="C69" i="3"/>
  <c r="C68" i="3"/>
  <c r="C30" i="3"/>
  <c r="C712" i="3"/>
  <c r="C632" i="3"/>
  <c r="C593" i="3"/>
  <c r="C577" i="3"/>
  <c r="C561" i="3"/>
  <c r="C513" i="3"/>
  <c r="C497" i="3"/>
  <c r="C449" i="3"/>
  <c r="C440" i="3"/>
  <c r="C406" i="3"/>
  <c r="C405" i="3"/>
  <c r="C401" i="3"/>
  <c r="C400" i="3"/>
  <c r="C357" i="3"/>
  <c r="C353" i="3"/>
  <c r="C351" i="3"/>
  <c r="C321" i="3"/>
  <c r="C312" i="3"/>
  <c r="C289" i="3"/>
  <c r="C280" i="3"/>
  <c r="C257" i="3"/>
  <c r="C248" i="3"/>
  <c r="C246" i="3"/>
  <c r="C223" i="3"/>
  <c r="C214" i="3"/>
  <c r="C213" i="3"/>
  <c r="C209" i="3"/>
  <c r="C193" i="3"/>
  <c r="C192" i="3"/>
  <c r="C191" i="3"/>
  <c r="C182" i="3"/>
  <c r="C181" i="3"/>
  <c r="C177" i="3"/>
  <c r="C150" i="3"/>
  <c r="C149" i="3"/>
  <c r="C145" i="3"/>
  <c r="C128" i="3"/>
  <c r="C127" i="3"/>
  <c r="C118" i="3"/>
  <c r="C117" i="3"/>
  <c r="C113" i="3"/>
  <c r="C111" i="3"/>
  <c r="C95" i="3"/>
  <c r="C86" i="3"/>
  <c r="C81" i="3"/>
  <c r="C80" i="3"/>
  <c r="C79" i="3"/>
  <c r="C72" i="3"/>
  <c r="Z461" i="3"/>
  <c r="H461" i="3" s="1"/>
  <c r="Z470" i="3"/>
  <c r="Z479" i="3"/>
  <c r="Z488" i="3"/>
  <c r="Z497" i="3"/>
  <c r="Z506" i="3"/>
  <c r="Z515" i="3"/>
  <c r="Z524" i="3"/>
  <c r="Z533" i="3"/>
  <c r="Z542" i="3"/>
  <c r="Z551" i="3"/>
  <c r="Z560" i="3"/>
  <c r="Z569" i="3"/>
  <c r="Z578" i="3"/>
  <c r="Z587" i="3"/>
  <c r="Z596" i="3"/>
  <c r="Z605" i="3"/>
  <c r="Z614" i="3"/>
  <c r="Z623" i="3"/>
  <c r="Z632" i="3"/>
  <c r="Z641" i="3"/>
  <c r="Z650" i="3"/>
  <c r="Z659" i="3"/>
  <c r="Z668" i="3"/>
  <c r="Z677" i="3"/>
  <c r="Z686" i="3"/>
  <c r="Z695" i="3"/>
  <c r="Z704" i="3"/>
  <c r="Z713" i="3"/>
  <c r="Z722" i="3"/>
  <c r="Z731" i="3"/>
  <c r="Z740" i="3"/>
  <c r="Z749" i="3"/>
  <c r="Z758" i="3"/>
  <c r="Z767" i="3"/>
  <c r="Z776" i="3"/>
  <c r="Z785" i="3"/>
  <c r="Z794" i="3"/>
  <c r="Z803" i="3"/>
  <c r="Z812" i="3"/>
  <c r="Z821" i="3"/>
  <c r="Z830" i="3"/>
  <c r="Z839" i="3"/>
  <c r="Z848" i="3"/>
  <c r="Z857" i="3"/>
  <c r="Z866" i="3"/>
  <c r="Z875" i="3"/>
  <c r="Z884" i="3"/>
  <c r="Z893" i="3"/>
  <c r="Z191" i="3"/>
  <c r="H191" i="3" s="1"/>
  <c r="G191" i="3" s="1"/>
  <c r="Z200" i="3"/>
  <c r="Z209" i="3"/>
  <c r="Z218" i="3"/>
  <c r="Z227" i="3"/>
  <c r="Z236" i="3"/>
  <c r="Z245" i="3"/>
  <c r="Z254" i="3"/>
  <c r="Z263" i="3"/>
  <c r="Z272" i="3"/>
  <c r="Z281" i="3"/>
  <c r="Z290" i="3"/>
  <c r="Z299" i="3"/>
  <c r="Z308" i="3"/>
  <c r="Z317" i="3"/>
  <c r="Z326" i="3"/>
  <c r="Z335" i="3"/>
  <c r="Z344" i="3"/>
  <c r="Z353" i="3"/>
  <c r="Z362" i="3"/>
  <c r="Z371" i="3"/>
  <c r="Z380" i="3"/>
  <c r="Z389" i="3"/>
  <c r="Z398" i="3"/>
  <c r="Z407" i="3"/>
  <c r="Z416" i="3"/>
  <c r="Z425" i="3"/>
  <c r="Z434" i="3"/>
  <c r="Z443" i="3"/>
  <c r="Z101" i="3"/>
  <c r="H101" i="3" s="1"/>
  <c r="Z110" i="3"/>
  <c r="Z119" i="3"/>
  <c r="Z128" i="3"/>
  <c r="Z137" i="3"/>
  <c r="Z146" i="3"/>
  <c r="Z155" i="3"/>
  <c r="Z164" i="3"/>
  <c r="Z173" i="3"/>
  <c r="G29" i="3"/>
  <c r="E29" i="3"/>
  <c r="Z83" i="3"/>
  <c r="Z74" i="3"/>
  <c r="Z65" i="3"/>
  <c r="Z56" i="3"/>
  <c r="Z47" i="3"/>
  <c r="Z38" i="3"/>
  <c r="H38" i="3" s="1"/>
  <c r="G452" i="3"/>
  <c r="G182" i="3"/>
  <c r="G92" i="3"/>
  <c r="G902" i="3"/>
  <c r="E902" i="3"/>
  <c r="H911" i="3"/>
  <c r="G911" i="3" s="1"/>
  <c r="C64" i="3"/>
  <c r="C63" i="3"/>
  <c r="C56" i="3"/>
  <c r="C40" i="3"/>
  <c r="X461" i="3"/>
  <c r="X110" i="3"/>
  <c r="X119" i="3"/>
  <c r="X128" i="3"/>
  <c r="X137" i="3"/>
  <c r="X146" i="3"/>
  <c r="X155" i="3"/>
  <c r="X164" i="3"/>
  <c r="X173" i="3"/>
  <c r="X101" i="3"/>
  <c r="X200" i="3"/>
  <c r="X209" i="3"/>
  <c r="X218" i="3"/>
  <c r="X227" i="3"/>
  <c r="X236" i="3"/>
  <c r="X245" i="3"/>
  <c r="X254" i="3"/>
  <c r="X263" i="3"/>
  <c r="X272" i="3"/>
  <c r="X281" i="3"/>
  <c r="X290" i="3"/>
  <c r="X299" i="3"/>
  <c r="X308" i="3"/>
  <c r="X317" i="3"/>
  <c r="X326" i="3"/>
  <c r="X335" i="3"/>
  <c r="X344" i="3"/>
  <c r="X353" i="3"/>
  <c r="X362" i="3"/>
  <c r="X371" i="3"/>
  <c r="X380" i="3"/>
  <c r="X389" i="3"/>
  <c r="X398" i="3"/>
  <c r="X407" i="3"/>
  <c r="X416" i="3"/>
  <c r="X425" i="3"/>
  <c r="X434" i="3"/>
  <c r="X443" i="3"/>
  <c r="X191" i="3"/>
  <c r="X470" i="3"/>
  <c r="X479" i="3"/>
  <c r="X488" i="3"/>
  <c r="X497" i="3"/>
  <c r="X506" i="3"/>
  <c r="X515" i="3"/>
  <c r="X524" i="3"/>
  <c r="X533" i="3"/>
  <c r="X542" i="3"/>
  <c r="X551" i="3"/>
  <c r="X560" i="3"/>
  <c r="X569" i="3"/>
  <c r="X578" i="3"/>
  <c r="X587" i="3"/>
  <c r="X596" i="3"/>
  <c r="X605" i="3"/>
  <c r="X614" i="3"/>
  <c r="X623" i="3"/>
  <c r="X632" i="3"/>
  <c r="X641" i="3"/>
  <c r="X650" i="3"/>
  <c r="X659" i="3"/>
  <c r="X668" i="3"/>
  <c r="X677" i="3"/>
  <c r="X686" i="3"/>
  <c r="X695" i="3"/>
  <c r="X704" i="3"/>
  <c r="X713" i="3"/>
  <c r="X722" i="3"/>
  <c r="X731" i="3"/>
  <c r="X740" i="3"/>
  <c r="X749" i="3"/>
  <c r="X758" i="3"/>
  <c r="X767" i="3"/>
  <c r="X776" i="3"/>
  <c r="X785" i="3"/>
  <c r="X794" i="3"/>
  <c r="X803" i="3"/>
  <c r="X812" i="3"/>
  <c r="X821" i="3"/>
  <c r="X830" i="3"/>
  <c r="X839" i="3"/>
  <c r="X848" i="3"/>
  <c r="X857" i="3"/>
  <c r="X866" i="3"/>
  <c r="X875" i="3"/>
  <c r="X884" i="3"/>
  <c r="X893" i="3"/>
  <c r="X56" i="3"/>
  <c r="X65" i="3"/>
  <c r="X74" i="3"/>
  <c r="X83" i="3"/>
  <c r="X47" i="3"/>
  <c r="X38" i="3"/>
  <c r="F38" i="3" s="1"/>
  <c r="E38" i="3" s="1"/>
  <c r="H506" i="11" l="1"/>
  <c r="G497" i="11"/>
  <c r="F254" i="11"/>
  <c r="E245" i="11"/>
  <c r="E506" i="11"/>
  <c r="F515" i="11"/>
  <c r="F173" i="11"/>
  <c r="E173" i="11" s="1"/>
  <c r="E164" i="11"/>
  <c r="G164" i="11"/>
  <c r="H173" i="11"/>
  <c r="G173" i="11" s="1"/>
  <c r="H254" i="11"/>
  <c r="G245" i="11"/>
  <c r="F119" i="12"/>
  <c r="H479" i="12"/>
  <c r="F488" i="12"/>
  <c r="E470" i="12"/>
  <c r="G47" i="12"/>
  <c r="F56" i="12"/>
  <c r="F65" i="12" s="1"/>
  <c r="E47" i="12"/>
  <c r="E38" i="12"/>
  <c r="G47" i="11"/>
  <c r="H128" i="12"/>
  <c r="H137" i="12" s="1"/>
  <c r="G110" i="12"/>
  <c r="F128" i="12"/>
  <c r="E119" i="12"/>
  <c r="F497" i="12"/>
  <c r="E488" i="12"/>
  <c r="H65" i="12"/>
  <c r="G56" i="12"/>
  <c r="H488" i="12"/>
  <c r="G479" i="12"/>
  <c r="H218" i="12"/>
  <c r="G209" i="12"/>
  <c r="E209" i="12"/>
  <c r="F218" i="12"/>
  <c r="H47" i="3"/>
  <c r="H56" i="3" s="1"/>
  <c r="H65" i="3" s="1"/>
  <c r="H110" i="3"/>
  <c r="H119" i="3" s="1"/>
  <c r="G101" i="3"/>
  <c r="H470" i="3"/>
  <c r="G461" i="3"/>
  <c r="H200" i="3"/>
  <c r="F47" i="3"/>
  <c r="F56" i="3" s="1"/>
  <c r="F65" i="3" s="1"/>
  <c r="F74" i="3" s="1"/>
  <c r="F83" i="3" s="1"/>
  <c r="F101" i="3"/>
  <c r="F110" i="3" s="1"/>
  <c r="F119" i="3" s="1"/>
  <c r="F128" i="3" s="1"/>
  <c r="F137" i="3" s="1"/>
  <c r="F146" i="3" s="1"/>
  <c r="F155" i="3" s="1"/>
  <c r="F164" i="3" s="1"/>
  <c r="F173" i="3" s="1"/>
  <c r="F191" i="3" s="1"/>
  <c r="F200" i="3" s="1"/>
  <c r="F209" i="3" s="1"/>
  <c r="F218" i="3" s="1"/>
  <c r="F227" i="3" s="1"/>
  <c r="F236" i="3" s="1"/>
  <c r="F245" i="3" s="1"/>
  <c r="F254" i="3" s="1"/>
  <c r="F263" i="3" s="1"/>
  <c r="F272" i="3" s="1"/>
  <c r="F281" i="3" s="1"/>
  <c r="F290" i="3" s="1"/>
  <c r="F299" i="3" s="1"/>
  <c r="F308" i="3" s="1"/>
  <c r="F317" i="3" s="1"/>
  <c r="F326" i="3" s="1"/>
  <c r="F335" i="3" s="1"/>
  <c r="F344" i="3" s="1"/>
  <c r="F353" i="3" s="1"/>
  <c r="F362" i="3" s="1"/>
  <c r="F371" i="3" s="1"/>
  <c r="F380" i="3" s="1"/>
  <c r="F389" i="3" s="1"/>
  <c r="F398" i="3" s="1"/>
  <c r="F407" i="3" s="1"/>
  <c r="F416" i="3" s="1"/>
  <c r="F425" i="3" s="1"/>
  <c r="F434" i="3" s="1"/>
  <c r="F443" i="3" s="1"/>
  <c r="F461" i="3" s="1"/>
  <c r="F470" i="3" s="1"/>
  <c r="F479" i="3" s="1"/>
  <c r="F488" i="3" s="1"/>
  <c r="F497" i="3" s="1"/>
  <c r="F506" i="3" s="1"/>
  <c r="F515" i="3" s="1"/>
  <c r="F524" i="3" s="1"/>
  <c r="F533" i="3" s="1"/>
  <c r="F542" i="3" s="1"/>
  <c r="F551" i="3" s="1"/>
  <c r="F560" i="3" s="1"/>
  <c r="F569" i="3" s="1"/>
  <c r="F578" i="3" s="1"/>
  <c r="F587" i="3" s="1"/>
  <c r="F596" i="3" s="1"/>
  <c r="F605" i="3" s="1"/>
  <c r="F614" i="3" s="1"/>
  <c r="F623" i="3" s="1"/>
  <c r="F632" i="3" s="1"/>
  <c r="F641" i="3" s="1"/>
  <c r="F650" i="3" s="1"/>
  <c r="F659" i="3" s="1"/>
  <c r="F668" i="3" s="1"/>
  <c r="F677" i="3" s="1"/>
  <c r="F686" i="3" s="1"/>
  <c r="F695" i="3" s="1"/>
  <c r="F704" i="3" s="1"/>
  <c r="F713" i="3" s="1"/>
  <c r="F722" i="3" s="1"/>
  <c r="F731" i="3" s="1"/>
  <c r="F740" i="3" s="1"/>
  <c r="F749" i="3" s="1"/>
  <c r="F758" i="3" s="1"/>
  <c r="F767" i="3" s="1"/>
  <c r="F776" i="3" s="1"/>
  <c r="F785" i="3" s="1"/>
  <c r="F794" i="3" s="1"/>
  <c r="F803" i="3" s="1"/>
  <c r="F812" i="3" s="1"/>
  <c r="F821" i="3" s="1"/>
  <c r="F830" i="3" s="1"/>
  <c r="F839" i="3" s="1"/>
  <c r="F848" i="3" s="1"/>
  <c r="F857" i="3" s="1"/>
  <c r="F866" i="3" s="1"/>
  <c r="F875" i="3" s="1"/>
  <c r="F884" i="3" s="1"/>
  <c r="F893" i="3" s="1"/>
  <c r="H263" i="11" l="1"/>
  <c r="G254" i="11"/>
  <c r="F524" i="11"/>
  <c r="E515" i="11"/>
  <c r="F263" i="11"/>
  <c r="E254" i="11"/>
  <c r="G506" i="11"/>
  <c r="H515" i="11"/>
  <c r="E56" i="12"/>
  <c r="G128" i="12"/>
  <c r="E218" i="12"/>
  <c r="F227" i="12"/>
  <c r="H497" i="12"/>
  <c r="G488" i="12"/>
  <c r="G218" i="12"/>
  <c r="H227" i="12"/>
  <c r="G137" i="12"/>
  <c r="H146" i="12"/>
  <c r="E65" i="12"/>
  <c r="F74" i="12"/>
  <c r="G65" i="12"/>
  <c r="H74" i="12"/>
  <c r="F506" i="12"/>
  <c r="E497" i="12"/>
  <c r="F137" i="12"/>
  <c r="E128" i="12"/>
  <c r="G47" i="3"/>
  <c r="H74" i="3"/>
  <c r="G74" i="3" s="1"/>
  <c r="G65" i="3"/>
  <c r="G56" i="3"/>
  <c r="G110" i="3"/>
  <c r="H128" i="3"/>
  <c r="G119" i="3"/>
  <c r="H209" i="3"/>
  <c r="G200" i="3"/>
  <c r="G470" i="3"/>
  <c r="H479" i="3"/>
  <c r="E56" i="3"/>
  <c r="E47" i="3"/>
  <c r="H524" i="11" l="1"/>
  <c r="G515" i="11"/>
  <c r="F272" i="11"/>
  <c r="E263" i="11"/>
  <c r="E524" i="11"/>
  <c r="F533" i="11"/>
  <c r="G263" i="11"/>
  <c r="H272" i="11"/>
  <c r="H83" i="12"/>
  <c r="G83" i="12" s="1"/>
  <c r="G74" i="12"/>
  <c r="F515" i="12"/>
  <c r="E506" i="12"/>
  <c r="F83" i="12"/>
  <c r="E83" i="12" s="1"/>
  <c r="E74" i="12"/>
  <c r="F236" i="12"/>
  <c r="E227" i="12"/>
  <c r="F146" i="12"/>
  <c r="E137" i="12"/>
  <c r="H155" i="12"/>
  <c r="G146" i="12"/>
  <c r="H236" i="12"/>
  <c r="G227" i="12"/>
  <c r="H506" i="12"/>
  <c r="G497" i="12"/>
  <c r="H83" i="3"/>
  <c r="G83" i="3" s="1"/>
  <c r="H137" i="3"/>
  <c r="G128" i="3"/>
  <c r="H488" i="3"/>
  <c r="G479" i="3"/>
  <c r="H218" i="3"/>
  <c r="G209" i="3"/>
  <c r="E65" i="3"/>
  <c r="E74" i="3"/>
  <c r="H281" i="11" l="1"/>
  <c r="G272" i="11"/>
  <c r="F542" i="11"/>
  <c r="E533" i="11"/>
  <c r="F281" i="11"/>
  <c r="E272" i="11"/>
  <c r="G524" i="11"/>
  <c r="H533" i="11"/>
  <c r="H245" i="12"/>
  <c r="G236" i="12"/>
  <c r="G506" i="12"/>
  <c r="H515" i="12"/>
  <c r="H164" i="12"/>
  <c r="G155" i="12"/>
  <c r="F245" i="12"/>
  <c r="E236" i="12"/>
  <c r="E515" i="12"/>
  <c r="F524" i="12"/>
  <c r="E146" i="12"/>
  <c r="F155" i="12"/>
  <c r="H227" i="3"/>
  <c r="G218" i="3"/>
  <c r="H497" i="3"/>
  <c r="G488" i="3"/>
  <c r="H146" i="3"/>
  <c r="G137" i="3"/>
  <c r="E83" i="3"/>
  <c r="E92" i="3"/>
  <c r="H542" i="11" l="1"/>
  <c r="G533" i="11"/>
  <c r="E281" i="11"/>
  <c r="F290" i="11"/>
  <c r="E542" i="11"/>
  <c r="F551" i="11"/>
  <c r="G281" i="11"/>
  <c r="H290" i="11"/>
  <c r="F533" i="12"/>
  <c r="E524" i="12"/>
  <c r="F254" i="12"/>
  <c r="E245" i="12"/>
  <c r="H173" i="12"/>
  <c r="G173" i="12" s="1"/>
  <c r="G164" i="12"/>
  <c r="F164" i="12"/>
  <c r="E155" i="12"/>
  <c r="H524" i="12"/>
  <c r="G515" i="12"/>
  <c r="H254" i="12"/>
  <c r="G245" i="12"/>
  <c r="H155" i="3"/>
  <c r="G146" i="3"/>
  <c r="H506" i="3"/>
  <c r="G497" i="3"/>
  <c r="H236" i="3"/>
  <c r="G227" i="3"/>
  <c r="E101" i="3"/>
  <c r="H299" i="11" l="1"/>
  <c r="G290" i="11"/>
  <c r="F560" i="11"/>
  <c r="E551" i="11"/>
  <c r="F299" i="11"/>
  <c r="E290" i="11"/>
  <c r="H551" i="11"/>
  <c r="G542" i="11"/>
  <c r="G254" i="12"/>
  <c r="H263" i="12"/>
  <c r="G524" i="12"/>
  <c r="H533" i="12"/>
  <c r="F173" i="12"/>
  <c r="E173" i="12" s="1"/>
  <c r="E164" i="12"/>
  <c r="E254" i="12"/>
  <c r="F263" i="12"/>
  <c r="F542" i="12"/>
  <c r="E533" i="12"/>
  <c r="H164" i="3"/>
  <c r="G155" i="3"/>
  <c r="H245" i="3"/>
  <c r="G236" i="3"/>
  <c r="H515" i="3"/>
  <c r="G506" i="3"/>
  <c r="E110" i="3"/>
  <c r="H560" i="11" l="1"/>
  <c r="G551" i="11"/>
  <c r="E299" i="11"/>
  <c r="F308" i="11"/>
  <c r="F569" i="11"/>
  <c r="E560" i="11"/>
  <c r="G299" i="11"/>
  <c r="H308" i="11"/>
  <c r="F272" i="12"/>
  <c r="E263" i="12"/>
  <c r="H272" i="12"/>
  <c r="G263" i="12"/>
  <c r="F551" i="12"/>
  <c r="E542" i="12"/>
  <c r="H542" i="12"/>
  <c r="G533" i="12"/>
  <c r="H524" i="3"/>
  <c r="G515" i="3"/>
  <c r="H254" i="3"/>
  <c r="G245" i="3"/>
  <c r="H173" i="3"/>
  <c r="G173" i="3" s="1"/>
  <c r="G164" i="3"/>
  <c r="E119" i="3"/>
  <c r="F578" i="11" l="1"/>
  <c r="E569" i="11"/>
  <c r="H317" i="11"/>
  <c r="G308" i="11"/>
  <c r="F317" i="11"/>
  <c r="E308" i="11"/>
  <c r="H569" i="11"/>
  <c r="G560" i="11"/>
  <c r="E551" i="12"/>
  <c r="F560" i="12"/>
  <c r="G542" i="12"/>
  <c r="H551" i="12"/>
  <c r="H281" i="12"/>
  <c r="G272" i="12"/>
  <c r="E272" i="12"/>
  <c r="F281" i="12"/>
  <c r="H533" i="3"/>
  <c r="G524" i="3"/>
  <c r="H263" i="3"/>
  <c r="G254" i="3"/>
  <c r="E128" i="3"/>
  <c r="G569" i="11" l="1"/>
  <c r="H578" i="11"/>
  <c r="E317" i="11"/>
  <c r="F326" i="11"/>
  <c r="H326" i="11"/>
  <c r="G317" i="11"/>
  <c r="F587" i="11"/>
  <c r="E578" i="11"/>
  <c r="H290" i="12"/>
  <c r="G281" i="12"/>
  <c r="E281" i="12"/>
  <c r="F290" i="12"/>
  <c r="H560" i="12"/>
  <c r="G551" i="12"/>
  <c r="F569" i="12"/>
  <c r="E560" i="12"/>
  <c r="H272" i="3"/>
  <c r="G263" i="3"/>
  <c r="H542" i="3"/>
  <c r="G533" i="3"/>
  <c r="E137" i="3"/>
  <c r="F335" i="11" l="1"/>
  <c r="E326" i="11"/>
  <c r="E587" i="11"/>
  <c r="F596" i="11"/>
  <c r="G326" i="11"/>
  <c r="H335" i="11"/>
  <c r="H587" i="11"/>
  <c r="G578" i="11"/>
  <c r="F578" i="12"/>
  <c r="E569" i="12"/>
  <c r="G560" i="12"/>
  <c r="H569" i="12"/>
  <c r="E290" i="12"/>
  <c r="F299" i="12"/>
  <c r="G290" i="12"/>
  <c r="H299" i="12"/>
  <c r="H551" i="3"/>
  <c r="G542" i="3"/>
  <c r="H281" i="3"/>
  <c r="G272" i="3"/>
  <c r="E146" i="3"/>
  <c r="H344" i="11" l="1"/>
  <c r="G335" i="11"/>
  <c r="G587" i="11"/>
  <c r="H596" i="11"/>
  <c r="F605" i="11"/>
  <c r="E596" i="11"/>
  <c r="F344" i="11"/>
  <c r="E335" i="11"/>
  <c r="H308" i="12"/>
  <c r="G299" i="12"/>
  <c r="F308" i="12"/>
  <c r="E299" i="12"/>
  <c r="G569" i="12"/>
  <c r="H578" i="12"/>
  <c r="F587" i="12"/>
  <c r="E578" i="12"/>
  <c r="H290" i="3"/>
  <c r="G281" i="3"/>
  <c r="H560" i="3"/>
  <c r="G551" i="3"/>
  <c r="E155" i="3"/>
  <c r="E605" i="11" l="1"/>
  <c r="F614" i="11"/>
  <c r="E344" i="11"/>
  <c r="F353" i="11"/>
  <c r="H605" i="11"/>
  <c r="G596" i="11"/>
  <c r="G344" i="11"/>
  <c r="H353" i="11"/>
  <c r="E587" i="12"/>
  <c r="F596" i="12"/>
  <c r="G578" i="12"/>
  <c r="H587" i="12"/>
  <c r="F317" i="12"/>
  <c r="E308" i="12"/>
  <c r="H317" i="12"/>
  <c r="G308" i="12"/>
  <c r="H299" i="3"/>
  <c r="G290" i="3"/>
  <c r="H569" i="3"/>
  <c r="G560" i="3"/>
  <c r="E164" i="3"/>
  <c r="G605" i="11" l="1"/>
  <c r="H614" i="11"/>
  <c r="F623" i="11"/>
  <c r="E614" i="11"/>
  <c r="H362" i="11"/>
  <c r="G353" i="11"/>
  <c r="F362" i="11"/>
  <c r="E353" i="11"/>
  <c r="H326" i="12"/>
  <c r="G317" i="12"/>
  <c r="F326" i="12"/>
  <c r="E317" i="12"/>
  <c r="H596" i="12"/>
  <c r="G587" i="12"/>
  <c r="F605" i="12"/>
  <c r="E596" i="12"/>
  <c r="H308" i="3"/>
  <c r="G299" i="3"/>
  <c r="H578" i="3"/>
  <c r="G569" i="3"/>
  <c r="E173" i="3"/>
  <c r="E362" i="11" l="1"/>
  <c r="F371" i="11"/>
  <c r="G362" i="11"/>
  <c r="H371" i="11"/>
  <c r="E623" i="11"/>
  <c r="F632" i="11"/>
  <c r="H623" i="11"/>
  <c r="G614" i="11"/>
  <c r="F614" i="12"/>
  <c r="E605" i="12"/>
  <c r="H605" i="12"/>
  <c r="G596" i="12"/>
  <c r="E326" i="12"/>
  <c r="F335" i="12"/>
  <c r="G326" i="12"/>
  <c r="H335" i="12"/>
  <c r="H317" i="3"/>
  <c r="G308" i="3"/>
  <c r="H587" i="3"/>
  <c r="G578" i="3"/>
  <c r="E182" i="3"/>
  <c r="H632" i="11" l="1"/>
  <c r="G623" i="11"/>
  <c r="F641" i="11"/>
  <c r="E632" i="11"/>
  <c r="H380" i="11"/>
  <c r="G371" i="11"/>
  <c r="F380" i="11"/>
  <c r="E371" i="11"/>
  <c r="H344" i="12"/>
  <c r="G335" i="12"/>
  <c r="F344" i="12"/>
  <c r="E335" i="12"/>
  <c r="H614" i="12"/>
  <c r="G605" i="12"/>
  <c r="F623" i="12"/>
  <c r="E614" i="12"/>
  <c r="H326" i="3"/>
  <c r="G317" i="3"/>
  <c r="H596" i="3"/>
  <c r="G587" i="3"/>
  <c r="E191" i="3"/>
  <c r="E380" i="11" l="1"/>
  <c r="F389" i="11"/>
  <c r="H389" i="11"/>
  <c r="G380" i="11"/>
  <c r="F650" i="11"/>
  <c r="E641" i="11"/>
  <c r="G632" i="11"/>
  <c r="H641" i="11"/>
  <c r="E623" i="12"/>
  <c r="F632" i="12"/>
  <c r="G614" i="12"/>
  <c r="H623" i="12"/>
  <c r="F353" i="12"/>
  <c r="E344" i="12"/>
  <c r="H353" i="12"/>
  <c r="G344" i="12"/>
  <c r="H605" i="3"/>
  <c r="G596" i="3"/>
  <c r="H335" i="3"/>
  <c r="G326" i="3"/>
  <c r="E200" i="3"/>
  <c r="H650" i="11" l="1"/>
  <c r="G641" i="11"/>
  <c r="E650" i="11"/>
  <c r="F659" i="11"/>
  <c r="H398" i="11"/>
  <c r="G389" i="11"/>
  <c r="F398" i="11"/>
  <c r="E389" i="11"/>
  <c r="H632" i="12"/>
  <c r="G623" i="12"/>
  <c r="H362" i="12"/>
  <c r="G353" i="12"/>
  <c r="F362" i="12"/>
  <c r="E353" i="12"/>
  <c r="F641" i="12"/>
  <c r="E632" i="12"/>
  <c r="H614" i="3"/>
  <c r="G605" i="3"/>
  <c r="H344" i="3"/>
  <c r="G335" i="3"/>
  <c r="E209" i="3"/>
  <c r="H407" i="11" l="1"/>
  <c r="G398" i="11"/>
  <c r="F407" i="11"/>
  <c r="E398" i="11"/>
  <c r="F668" i="11"/>
  <c r="E659" i="11"/>
  <c r="G650" i="11"/>
  <c r="H659" i="11"/>
  <c r="F650" i="12"/>
  <c r="E641" i="12"/>
  <c r="E362" i="12"/>
  <c r="F371" i="12"/>
  <c r="G362" i="12"/>
  <c r="H371" i="12"/>
  <c r="G632" i="12"/>
  <c r="H641" i="12"/>
  <c r="H623" i="3"/>
  <c r="G614" i="3"/>
  <c r="H353" i="3"/>
  <c r="G344" i="3"/>
  <c r="E218" i="3"/>
  <c r="H668" i="11" l="1"/>
  <c r="G659" i="11"/>
  <c r="E668" i="11"/>
  <c r="F677" i="11"/>
  <c r="F416" i="11"/>
  <c r="E407" i="11"/>
  <c r="G407" i="11"/>
  <c r="H416" i="11"/>
  <c r="H650" i="12"/>
  <c r="G641" i="12"/>
  <c r="H380" i="12"/>
  <c r="G371" i="12"/>
  <c r="F380" i="12"/>
  <c r="E371" i="12"/>
  <c r="F659" i="12"/>
  <c r="E650" i="12"/>
  <c r="H362" i="3"/>
  <c r="G353" i="3"/>
  <c r="H632" i="3"/>
  <c r="G623" i="3"/>
  <c r="E227" i="3"/>
  <c r="H425" i="11" l="1"/>
  <c r="G416" i="11"/>
  <c r="F425" i="11"/>
  <c r="E416" i="11"/>
  <c r="F686" i="11"/>
  <c r="E677" i="11"/>
  <c r="G668" i="11"/>
  <c r="H677" i="11"/>
  <c r="E659" i="12"/>
  <c r="F668" i="12"/>
  <c r="F389" i="12"/>
  <c r="E380" i="12"/>
  <c r="H389" i="12"/>
  <c r="G380" i="12"/>
  <c r="G650" i="12"/>
  <c r="H659" i="12"/>
  <c r="H641" i="3"/>
  <c r="G632" i="3"/>
  <c r="H371" i="3"/>
  <c r="G362" i="3"/>
  <c r="E236" i="3"/>
  <c r="H686" i="11" l="1"/>
  <c r="G677" i="11"/>
  <c r="E686" i="11"/>
  <c r="F695" i="11"/>
  <c r="E425" i="11"/>
  <c r="F434" i="11"/>
  <c r="G425" i="11"/>
  <c r="H434" i="11"/>
  <c r="F398" i="12"/>
  <c r="E389" i="12"/>
  <c r="H668" i="12"/>
  <c r="G659" i="12"/>
  <c r="H398" i="12"/>
  <c r="G389" i="12"/>
  <c r="F677" i="12"/>
  <c r="E668" i="12"/>
  <c r="H380" i="3"/>
  <c r="G371" i="3"/>
  <c r="H650" i="3"/>
  <c r="G641" i="3"/>
  <c r="E245" i="3"/>
  <c r="F443" i="11" l="1"/>
  <c r="E443" i="11" s="1"/>
  <c r="E434" i="11"/>
  <c r="H443" i="11"/>
  <c r="G443" i="11" s="1"/>
  <c r="G434" i="11"/>
  <c r="F704" i="11"/>
  <c r="E695" i="11"/>
  <c r="H695" i="11"/>
  <c r="G686" i="11"/>
  <c r="F686" i="12"/>
  <c r="E677" i="12"/>
  <c r="G398" i="12"/>
  <c r="H407" i="12"/>
  <c r="H677" i="12"/>
  <c r="G668" i="12"/>
  <c r="E398" i="12"/>
  <c r="F407" i="12"/>
  <c r="H659" i="3"/>
  <c r="G650" i="3"/>
  <c r="H389" i="3"/>
  <c r="G380" i="3"/>
  <c r="E254" i="3"/>
  <c r="H704" i="11" l="1"/>
  <c r="G695" i="11"/>
  <c r="F713" i="11"/>
  <c r="E704" i="11"/>
  <c r="F416" i="12"/>
  <c r="E407" i="12"/>
  <c r="H416" i="12"/>
  <c r="G407" i="12"/>
  <c r="H686" i="12"/>
  <c r="G677" i="12"/>
  <c r="F695" i="12"/>
  <c r="E686" i="12"/>
  <c r="H398" i="3"/>
  <c r="G389" i="3"/>
  <c r="H668" i="3"/>
  <c r="G659" i="3"/>
  <c r="E263" i="3"/>
  <c r="F722" i="11" l="1"/>
  <c r="E713" i="11"/>
  <c r="H713" i="11"/>
  <c r="G704" i="11"/>
  <c r="E695" i="12"/>
  <c r="F704" i="12"/>
  <c r="G686" i="12"/>
  <c r="H695" i="12"/>
  <c r="H425" i="12"/>
  <c r="G416" i="12"/>
  <c r="F425" i="12"/>
  <c r="E416" i="12"/>
  <c r="H677" i="3"/>
  <c r="G668" i="3"/>
  <c r="H407" i="3"/>
  <c r="G398" i="3"/>
  <c r="E272" i="3"/>
  <c r="G713" i="11" l="1"/>
  <c r="H722" i="11"/>
  <c r="F731" i="11"/>
  <c r="E722" i="11"/>
  <c r="H434" i="12"/>
  <c r="G425" i="12"/>
  <c r="F434" i="12"/>
  <c r="E425" i="12"/>
  <c r="H704" i="12"/>
  <c r="G695" i="12"/>
  <c r="F713" i="12"/>
  <c r="E704" i="12"/>
  <c r="H416" i="3"/>
  <c r="G407" i="3"/>
  <c r="H686" i="3"/>
  <c r="G677" i="3"/>
  <c r="E281" i="3"/>
  <c r="E731" i="11" l="1"/>
  <c r="F740" i="11"/>
  <c r="H731" i="11"/>
  <c r="G722" i="11"/>
  <c r="F722" i="12"/>
  <c r="E713" i="12"/>
  <c r="G704" i="12"/>
  <c r="H713" i="12"/>
  <c r="E434" i="12"/>
  <c r="F443" i="12"/>
  <c r="E443" i="12" s="1"/>
  <c r="G434" i="12"/>
  <c r="H443" i="12"/>
  <c r="G443" i="12" s="1"/>
  <c r="H425" i="3"/>
  <c r="G416" i="3"/>
  <c r="H695" i="3"/>
  <c r="G686" i="3"/>
  <c r="E290" i="3"/>
  <c r="G731" i="11" l="1"/>
  <c r="H740" i="11"/>
  <c r="F749" i="11"/>
  <c r="E740" i="11"/>
  <c r="G713" i="12"/>
  <c r="H722" i="12"/>
  <c r="F731" i="12"/>
  <c r="E722" i="12"/>
  <c r="H704" i="3"/>
  <c r="G695" i="3"/>
  <c r="H434" i="3"/>
  <c r="G425" i="3"/>
  <c r="E299" i="3"/>
  <c r="E749" i="11" l="1"/>
  <c r="F758" i="11"/>
  <c r="H749" i="11"/>
  <c r="G740" i="11"/>
  <c r="G722" i="12"/>
  <c r="H731" i="12"/>
  <c r="E731" i="12"/>
  <c r="F740" i="12"/>
  <c r="H443" i="3"/>
  <c r="G443" i="3" s="1"/>
  <c r="G434" i="3"/>
  <c r="H713" i="3"/>
  <c r="G704" i="3"/>
  <c r="E308" i="3"/>
  <c r="G749" i="11" l="1"/>
  <c r="H758" i="11"/>
  <c r="F767" i="11"/>
  <c r="E758" i="11"/>
  <c r="F749" i="12"/>
  <c r="E740" i="12"/>
  <c r="H740" i="12"/>
  <c r="G731" i="12"/>
  <c r="H722" i="3"/>
  <c r="G713" i="3"/>
  <c r="E317" i="3"/>
  <c r="E767" i="11" l="1"/>
  <c r="F776" i="11"/>
  <c r="H767" i="11"/>
  <c r="G758" i="11"/>
  <c r="H749" i="12"/>
  <c r="G740" i="12"/>
  <c r="F758" i="12"/>
  <c r="E749" i="12"/>
  <c r="H731" i="3"/>
  <c r="G722" i="3"/>
  <c r="E326" i="3"/>
  <c r="H776" i="11" l="1"/>
  <c r="G767" i="11"/>
  <c r="F785" i="11"/>
  <c r="E776" i="11"/>
  <c r="F767" i="12"/>
  <c r="E758" i="12"/>
  <c r="H758" i="12"/>
  <c r="G749" i="12"/>
  <c r="H740" i="3"/>
  <c r="G731" i="3"/>
  <c r="E335" i="3"/>
  <c r="F794" i="11" l="1"/>
  <c r="E785" i="11"/>
  <c r="G776" i="11"/>
  <c r="H785" i="11"/>
  <c r="G758" i="12"/>
  <c r="H767" i="12"/>
  <c r="E767" i="12"/>
  <c r="F776" i="12"/>
  <c r="H749" i="3"/>
  <c r="G740" i="3"/>
  <c r="E344" i="3"/>
  <c r="H794" i="11" l="1"/>
  <c r="G785" i="11"/>
  <c r="E794" i="11"/>
  <c r="F803" i="11"/>
  <c r="F785" i="12"/>
  <c r="E776" i="12"/>
  <c r="H776" i="12"/>
  <c r="G767" i="12"/>
  <c r="H758" i="3"/>
  <c r="G749" i="3"/>
  <c r="E353" i="3"/>
  <c r="F812" i="11" l="1"/>
  <c r="E803" i="11"/>
  <c r="G794" i="11"/>
  <c r="H803" i="11"/>
  <c r="G776" i="12"/>
  <c r="H785" i="12"/>
  <c r="F794" i="12"/>
  <c r="E785" i="12"/>
  <c r="H767" i="3"/>
  <c r="G758" i="3"/>
  <c r="E362" i="3"/>
  <c r="H812" i="11" l="1"/>
  <c r="G803" i="11"/>
  <c r="E812" i="11"/>
  <c r="F821" i="11"/>
  <c r="F803" i="12"/>
  <c r="E794" i="12"/>
  <c r="H794" i="12"/>
  <c r="G785" i="12"/>
  <c r="H776" i="3"/>
  <c r="G767" i="3"/>
  <c r="E371" i="3"/>
  <c r="F830" i="11" l="1"/>
  <c r="E821" i="11"/>
  <c r="G812" i="11"/>
  <c r="H821" i="11"/>
  <c r="G794" i="12"/>
  <c r="H803" i="12"/>
  <c r="E803" i="12"/>
  <c r="F812" i="12"/>
  <c r="H785" i="3"/>
  <c r="G776" i="3"/>
  <c r="E380" i="3"/>
  <c r="H830" i="11" l="1"/>
  <c r="G821" i="11"/>
  <c r="E830" i="11"/>
  <c r="F839" i="11"/>
  <c r="F821" i="12"/>
  <c r="E812" i="12"/>
  <c r="H812" i="12"/>
  <c r="G803" i="12"/>
  <c r="H794" i="3"/>
  <c r="G785" i="3"/>
  <c r="E389" i="3"/>
  <c r="F848" i="11" l="1"/>
  <c r="E839" i="11"/>
  <c r="H839" i="11"/>
  <c r="G830" i="11"/>
  <c r="H821" i="12"/>
  <c r="G812" i="12"/>
  <c r="F830" i="12"/>
  <c r="E821" i="12"/>
  <c r="H803" i="3"/>
  <c r="G794" i="3"/>
  <c r="E398" i="3"/>
  <c r="H848" i="11" l="1"/>
  <c r="G839" i="11"/>
  <c r="F857" i="11"/>
  <c r="E848" i="11"/>
  <c r="F839" i="12"/>
  <c r="E830" i="12"/>
  <c r="H830" i="12"/>
  <c r="G821" i="12"/>
  <c r="H812" i="3"/>
  <c r="G803" i="3"/>
  <c r="E407" i="3"/>
  <c r="F866" i="11" l="1"/>
  <c r="E857" i="11"/>
  <c r="H857" i="11"/>
  <c r="G848" i="11"/>
  <c r="G830" i="12"/>
  <c r="H839" i="12"/>
  <c r="E839" i="12"/>
  <c r="F848" i="12"/>
  <c r="H821" i="3"/>
  <c r="G812" i="3"/>
  <c r="E416" i="3"/>
  <c r="G857" i="11" l="1"/>
  <c r="H866" i="11"/>
  <c r="F875" i="11"/>
  <c r="E866" i="11"/>
  <c r="F857" i="12"/>
  <c r="E848" i="12"/>
  <c r="H848" i="12"/>
  <c r="G839" i="12"/>
  <c r="H830" i="3"/>
  <c r="G821" i="3"/>
  <c r="E425" i="3"/>
  <c r="H875" i="11" l="1"/>
  <c r="G866" i="11"/>
  <c r="E875" i="11"/>
  <c r="F884" i="11"/>
  <c r="H857" i="12"/>
  <c r="G848" i="12"/>
  <c r="F866" i="12"/>
  <c r="E857" i="12"/>
  <c r="H839" i="3"/>
  <c r="G830" i="3"/>
  <c r="E434" i="3"/>
  <c r="F893" i="11" l="1"/>
  <c r="E893" i="11" s="1"/>
  <c r="E884" i="11"/>
  <c r="G875" i="11"/>
  <c r="H884" i="11"/>
  <c r="F875" i="12"/>
  <c r="E866" i="12"/>
  <c r="H866" i="12"/>
  <c r="G857" i="12"/>
  <c r="H848" i="3"/>
  <c r="G839" i="3"/>
  <c r="E443" i="3"/>
  <c r="H893" i="11" l="1"/>
  <c r="G893" i="11" s="1"/>
  <c r="G884" i="11"/>
  <c r="G866" i="12"/>
  <c r="H875" i="12"/>
  <c r="E875" i="12"/>
  <c r="F884" i="12"/>
  <c r="H857" i="3"/>
  <c r="G848" i="3"/>
  <c r="E452" i="3"/>
  <c r="F893" i="12" l="1"/>
  <c r="E893" i="12" s="1"/>
  <c r="E884" i="12"/>
  <c r="H884" i="12"/>
  <c r="G875" i="12"/>
  <c r="H866" i="3"/>
  <c r="G857" i="3"/>
  <c r="E461" i="3"/>
  <c r="H893" i="12" l="1"/>
  <c r="G893" i="12" s="1"/>
  <c r="G884" i="12"/>
  <c r="H875" i="3"/>
  <c r="G866" i="3"/>
  <c r="E470" i="3"/>
  <c r="H884" i="3" l="1"/>
  <c r="G875" i="3"/>
  <c r="E479" i="3"/>
  <c r="H893" i="3" l="1"/>
  <c r="G893" i="3" s="1"/>
  <c r="G884" i="3"/>
  <c r="E488" i="3"/>
  <c r="E497" i="3" l="1"/>
  <c r="E506" i="3" l="1"/>
  <c r="E515" i="3" l="1"/>
  <c r="E524" i="3" l="1"/>
  <c r="E533" i="3" l="1"/>
  <c r="E542" i="3" l="1"/>
  <c r="E551" i="3" l="1"/>
  <c r="E560" i="3" l="1"/>
  <c r="E569" i="3" l="1"/>
  <c r="E578" i="3" l="1"/>
  <c r="E587" i="3" l="1"/>
  <c r="E596" i="3" l="1"/>
  <c r="E605" i="3" l="1"/>
  <c r="E614" i="3" l="1"/>
  <c r="E623" i="3" l="1"/>
  <c r="E632" i="3" l="1"/>
  <c r="E641" i="3" l="1"/>
  <c r="E650" i="3" l="1"/>
  <c r="E659" i="3" l="1"/>
  <c r="E668" i="3" l="1"/>
  <c r="E677" i="3" l="1"/>
  <c r="E686" i="3" l="1"/>
  <c r="E695" i="3" l="1"/>
  <c r="E704" i="3" l="1"/>
  <c r="E713" i="3" l="1"/>
  <c r="E722" i="3" l="1"/>
  <c r="E731" i="3" l="1"/>
  <c r="E740" i="3" l="1"/>
  <c r="E749" i="3" l="1"/>
  <c r="E758" i="3" l="1"/>
  <c r="E767" i="3" l="1"/>
  <c r="E776" i="3" l="1"/>
  <c r="E785" i="3" l="1"/>
  <c r="E794" i="3" l="1"/>
  <c r="E803" i="3" l="1"/>
  <c r="E812" i="3" l="1"/>
  <c r="E821" i="3" l="1"/>
  <c r="E830" i="3" l="1"/>
  <c r="E839" i="3" l="1"/>
  <c r="E848" i="3" l="1"/>
  <c r="E857" i="3" l="1"/>
  <c r="E866" i="3" l="1"/>
  <c r="E875" i="3" l="1"/>
  <c r="E884" i="3" l="1"/>
  <c r="F911" i="3" l="1"/>
  <c r="E911" i="3" s="1"/>
  <c r="E893" i="3"/>
  <c r="C53" i="3"/>
  <c r="C50" i="3"/>
  <c r="C48" i="3"/>
  <c r="C51" i="3"/>
  <c r="C52" i="3"/>
  <c r="C49" i="3"/>
  <c r="C54" i="3"/>
  <c r="C47" i="3"/>
  <c r="G38" i="3"/>
</calcChain>
</file>

<file path=xl/sharedStrings.xml><?xml version="1.0" encoding="utf-8"?>
<sst xmlns="http://schemas.openxmlformats.org/spreadsheetml/2006/main" count="5355" uniqueCount="613">
  <si>
    <t>MODULI</t>
  </si>
  <si>
    <t>INVERTER</t>
  </si>
  <si>
    <t>KWP</t>
  </si>
  <si>
    <t>COPERTURA</t>
  </si>
  <si>
    <t>ACCUMULO</t>
  </si>
  <si>
    <t>NO ACCUMULO</t>
  </si>
  <si>
    <t>CON ACCUMULO</t>
  </si>
  <si>
    <t>STRUTTURA</t>
  </si>
  <si>
    <t>STORAGE</t>
  </si>
  <si>
    <t>INVERTER ACC.</t>
  </si>
  <si>
    <t>kWh</t>
  </si>
  <si>
    <t>COD</t>
  </si>
  <si>
    <t>KIT</t>
  </si>
  <si>
    <t>INCLINATA</t>
  </si>
  <si>
    <t>PIANA</t>
  </si>
  <si>
    <t>WP</t>
  </si>
  <si>
    <t>Q</t>
  </si>
  <si>
    <t>KW</t>
  </si>
  <si>
    <t>€/kW</t>
  </si>
  <si>
    <t>€ FV</t>
  </si>
  <si>
    <t>COD INVERTER</t>
  </si>
  <si>
    <t>COD INVERTER ACC.</t>
  </si>
  <si>
    <t>uguale per tutti</t>
  </si>
  <si>
    <t>€</t>
  </si>
  <si>
    <t xml:space="preserve">calcolare costo </t>
  </si>
  <si>
    <t>prezzo listino</t>
  </si>
  <si>
    <t>kWh/WP=N.MODULI</t>
  </si>
  <si>
    <t xml:space="preserve">N. per eccesso </t>
  </si>
  <si>
    <t>kWp FV</t>
  </si>
  <si>
    <t>INCL.</t>
  </si>
  <si>
    <t>10% IVA INCLUSA</t>
  </si>
  <si>
    <t>PREFERITO</t>
  </si>
  <si>
    <t>negli impianti residenziali è compreso nel prezzo una distanza contatore-inverter fino a 15mt. e una distanza moduli FV-inverter fino a 15 mt.</t>
  </si>
  <si>
    <t>Linea AC monofase €30/mt. oltre i 15 stabiliti più costo meter da installare per lunghe distanze €250</t>
  </si>
  <si>
    <t>Linea AC trifase €40/mt. oltre i 15 stabiliti più costo meter da installare per lunghe distanze €300</t>
  </si>
  <si>
    <t>Linea DC monofase (fino  a 2 stringhe)  30€/mt.</t>
  </si>
  <si>
    <t>Linea DC trifase (oltre le 2 stringhe )  €10/mt. per ogni stringa in più</t>
  </si>
  <si>
    <t xml:space="preserve">DA AGGIUNGERE COME FACOLTATIVO </t>
  </si>
  <si>
    <t>CARRELLO</t>
  </si>
  <si>
    <t>NOTE</t>
  </si>
  <si>
    <t>TOTALE</t>
  </si>
  <si>
    <t>*</t>
  </si>
  <si>
    <t>M/T</t>
  </si>
  <si>
    <t>Accumulo N/H/Y</t>
  </si>
  <si>
    <t>kW</t>
  </si>
  <si>
    <t>AF1K-SL-1</t>
  </si>
  <si>
    <t>IA001</t>
  </si>
  <si>
    <t>M</t>
  </si>
  <si>
    <t>R</t>
  </si>
  <si>
    <t>AF1.5K-SL-1</t>
  </si>
  <si>
    <t>IA002</t>
  </si>
  <si>
    <t>AF2K-SL-1</t>
  </si>
  <si>
    <t>IA003</t>
  </si>
  <si>
    <t>AF2.5K-SL-1</t>
  </si>
  <si>
    <t>IA004</t>
  </si>
  <si>
    <t>AF3K-SL-1</t>
  </si>
  <si>
    <t>IA005</t>
  </si>
  <si>
    <t>AF3.6K-SL-1</t>
  </si>
  <si>
    <t>IA006</t>
  </si>
  <si>
    <t>3-30 kW</t>
  </si>
  <si>
    <t>AF3K-TH</t>
  </si>
  <si>
    <t>IA007</t>
  </si>
  <si>
    <t>T</t>
  </si>
  <si>
    <t>R/C</t>
  </si>
  <si>
    <t>IA008</t>
  </si>
  <si>
    <t>IA009</t>
  </si>
  <si>
    <t>IA010</t>
  </si>
  <si>
    <t>IA011</t>
  </si>
  <si>
    <t>IA012</t>
  </si>
  <si>
    <t>IA013</t>
  </si>
  <si>
    <t>IA014</t>
  </si>
  <si>
    <t>IA015</t>
  </si>
  <si>
    <t>IA016</t>
  </si>
  <si>
    <t>IA017</t>
  </si>
  <si>
    <t>IA018</t>
  </si>
  <si>
    <t>1-3 Kw</t>
  </si>
  <si>
    <t>IA019</t>
  </si>
  <si>
    <t>N</t>
  </si>
  <si>
    <t>IA020</t>
  </si>
  <si>
    <t>IA021</t>
  </si>
  <si>
    <t>IA022</t>
  </si>
  <si>
    <t>IA023</t>
  </si>
  <si>
    <t>3-6 Kw</t>
  </si>
  <si>
    <t>HNS3000TL</t>
  </si>
  <si>
    <t>IA024</t>
  </si>
  <si>
    <t>HNS3600TL</t>
  </si>
  <si>
    <t>IA025</t>
  </si>
  <si>
    <t>HNS4000TL</t>
  </si>
  <si>
    <t>IA026</t>
  </si>
  <si>
    <t>HNS5000TL</t>
  </si>
  <si>
    <t>IA027</t>
  </si>
  <si>
    <t>HNS6000TL</t>
  </si>
  <si>
    <t>IA028</t>
  </si>
  <si>
    <t>BNT003KTL</t>
  </si>
  <si>
    <t>IA029</t>
  </si>
  <si>
    <t>BNT004KTL</t>
  </si>
  <si>
    <t>IA030</t>
  </si>
  <si>
    <t>BNT005KTL</t>
  </si>
  <si>
    <t>IA031</t>
  </si>
  <si>
    <t>BNT006KTL</t>
  </si>
  <si>
    <t>IA032</t>
  </si>
  <si>
    <t>BNT008KTL</t>
  </si>
  <si>
    <t>IA033</t>
  </si>
  <si>
    <t>BNT010KTL</t>
  </si>
  <si>
    <t>IA034</t>
  </si>
  <si>
    <t>BNT012KTL</t>
  </si>
  <si>
    <t>IA035</t>
  </si>
  <si>
    <t>BNT013KTL</t>
  </si>
  <si>
    <t>IA036</t>
  </si>
  <si>
    <t>BNT015KTL</t>
  </si>
  <si>
    <t>IA037</t>
  </si>
  <si>
    <t>BNT017KTL</t>
  </si>
  <si>
    <t>IA038</t>
  </si>
  <si>
    <t>BNT020KTL</t>
  </si>
  <si>
    <t>IA039</t>
  </si>
  <si>
    <t>BNT025KTL</t>
  </si>
  <si>
    <t>IA040</t>
  </si>
  <si>
    <t>3-12 Kw</t>
  </si>
  <si>
    <t>IA041</t>
  </si>
  <si>
    <t>C</t>
  </si>
  <si>
    <t>IA042</t>
  </si>
  <si>
    <t>IA043</t>
  </si>
  <si>
    <t>IA044</t>
  </si>
  <si>
    <t>IA045</t>
  </si>
  <si>
    <t>IA046</t>
  </si>
  <si>
    <t>IA047</t>
  </si>
  <si>
    <t>IA048</t>
  </si>
  <si>
    <t>IA049</t>
  </si>
  <si>
    <t>IA050</t>
  </si>
  <si>
    <t>IA051</t>
  </si>
  <si>
    <t>m²</t>
  </si>
  <si>
    <t>Afore</t>
  </si>
  <si>
    <t>MARCHIO</t>
  </si>
  <si>
    <t>MODELLO</t>
  </si>
  <si>
    <t>JA Solar</t>
  </si>
  <si>
    <t>JAM54D40</t>
  </si>
  <si>
    <t>M001</t>
  </si>
  <si>
    <t>Wp</t>
  </si>
  <si>
    <t>Trinasolar</t>
  </si>
  <si>
    <t>M002</t>
  </si>
  <si>
    <t>SunPower</t>
  </si>
  <si>
    <t>Performance P7</t>
  </si>
  <si>
    <t>M003</t>
  </si>
  <si>
    <t>DESCRIZIONE</t>
  </si>
  <si>
    <t xml:space="preserve">Modulo dual glass, n-type, bifacciale </t>
  </si>
  <si>
    <t>Modulo monocristallino N-type – TOPCon doppio vetro</t>
  </si>
  <si>
    <t>Modulo Tecnologia vetro-vetro</t>
  </si>
  <si>
    <t>HNS1000TL-1</t>
  </si>
  <si>
    <t>HNS1500TL-1</t>
  </si>
  <si>
    <t>HNS2000TL-1</t>
  </si>
  <si>
    <t>HNS2500TL-1</t>
  </si>
  <si>
    <t>HNS3000TL-1</t>
  </si>
  <si>
    <t>HNS-TL1</t>
  </si>
  <si>
    <t>SERIE</t>
  </si>
  <si>
    <t>BNT-KTL</t>
  </si>
  <si>
    <t>3-25 Kw</t>
  </si>
  <si>
    <t>AF3K-THP</t>
  </si>
  <si>
    <t>AF-THP</t>
  </si>
  <si>
    <t>AF4K-THP</t>
  </si>
  <si>
    <t>AF5K-THP</t>
  </si>
  <si>
    <t>AF6K-THP</t>
  </si>
  <si>
    <t>AF8K-THP</t>
  </si>
  <si>
    <t>AF10K-THP</t>
  </si>
  <si>
    <t>AF12K-THP</t>
  </si>
  <si>
    <t>AF4K-TH</t>
  </si>
  <si>
    <t>AF5K-TH</t>
  </si>
  <si>
    <t>AF6K-TH</t>
  </si>
  <si>
    <t>AF8K-TH</t>
  </si>
  <si>
    <t>AF10K-TH</t>
  </si>
  <si>
    <t>AF12K-TH</t>
  </si>
  <si>
    <t>AF15K-TH</t>
  </si>
  <si>
    <t>AF17K-TH</t>
  </si>
  <si>
    <t>AF20K-TH</t>
  </si>
  <si>
    <t>AF25K-TH</t>
  </si>
  <si>
    <t>AF30K-TH</t>
  </si>
  <si>
    <t>AF-TH</t>
  </si>
  <si>
    <t>AF-SL1</t>
  </si>
  <si>
    <t>AF-SL</t>
  </si>
  <si>
    <t>AF3K-SL</t>
  </si>
  <si>
    <t>AF3.6K-SL</t>
  </si>
  <si>
    <t>AF4K-SL</t>
  </si>
  <si>
    <t>AF4.6K-SL</t>
  </si>
  <si>
    <t>AF5K-SL</t>
  </si>
  <si>
    <t>AF5.5K-SL</t>
  </si>
  <si>
    <t>AF6K-SL</t>
  </si>
  <si>
    <t xml:space="preserve">1-3 kW </t>
  </si>
  <si>
    <t>3-6 kW</t>
  </si>
  <si>
    <t>IA052</t>
  </si>
  <si>
    <t>IA053</t>
  </si>
  <si>
    <t>IA054</t>
  </si>
  <si>
    <t>IA055</t>
  </si>
  <si>
    <t>IA056</t>
  </si>
  <si>
    <t>IA057</t>
  </si>
  <si>
    <t>IA058</t>
  </si>
  <si>
    <t>HNS-TL</t>
  </si>
  <si>
    <t>MODEL</t>
  </si>
  <si>
    <t>MAX    Kw</t>
  </si>
  <si>
    <t>Resid.    Comm.</t>
  </si>
  <si>
    <t>BNT030KTL</t>
  </si>
  <si>
    <t>BNT036KTL</t>
  </si>
  <si>
    <t>BNT040KTL</t>
  </si>
  <si>
    <t>BNT050KTL</t>
  </si>
  <si>
    <t>BNT060KTL</t>
  </si>
  <si>
    <t>IA059</t>
  </si>
  <si>
    <t>30-60 Kw</t>
  </si>
  <si>
    <t>TRIFASE</t>
  </si>
  <si>
    <r>
      <t xml:space="preserve">USARE SERIE </t>
    </r>
    <r>
      <rPr>
        <b/>
        <sz val="11"/>
        <color theme="1"/>
        <rFont val="Aptos Narrow"/>
        <family val="2"/>
        <scheme val="minor"/>
      </rPr>
      <t>BNT-KTL</t>
    </r>
    <r>
      <rPr>
        <sz val="11"/>
        <color theme="1"/>
        <rFont val="Aptos Narrow"/>
        <family val="2"/>
        <scheme val="minor"/>
      </rPr>
      <t xml:space="preserve"> 3-60 Kw</t>
    </r>
  </si>
  <si>
    <r>
      <t xml:space="preserve">USARE SERIE </t>
    </r>
    <r>
      <rPr>
        <b/>
        <sz val="11"/>
        <color theme="1"/>
        <rFont val="Aptos Narrow"/>
        <family val="2"/>
        <scheme val="minor"/>
      </rPr>
      <t>AF-TH</t>
    </r>
    <r>
      <rPr>
        <sz val="11"/>
        <color theme="1"/>
        <rFont val="Aptos Narrow"/>
        <family val="2"/>
        <scheme val="minor"/>
      </rPr>
      <t xml:space="preserve"> 3-30 Kw</t>
    </r>
  </si>
  <si>
    <t>Zucchetti</t>
  </si>
  <si>
    <t>SolarEdge</t>
  </si>
  <si>
    <t>Huawei</t>
  </si>
  <si>
    <t>ST001</t>
  </si>
  <si>
    <t>ST002</t>
  </si>
  <si>
    <t>ST003</t>
  </si>
  <si>
    <t>ST004</t>
  </si>
  <si>
    <t>ST005</t>
  </si>
  <si>
    <t>ST006</t>
  </si>
  <si>
    <t>ST007</t>
  </si>
  <si>
    <t>ST008</t>
  </si>
  <si>
    <t>M/T/H</t>
  </si>
  <si>
    <t>T/H</t>
  </si>
  <si>
    <t>HV ZBT 5K</t>
  </si>
  <si>
    <t>LV ZSX5000 PRO</t>
  </si>
  <si>
    <t>LFPWall-5000</t>
  </si>
  <si>
    <t>AF10000W-H4</t>
  </si>
  <si>
    <t>AF2500W-H1</t>
  </si>
  <si>
    <t>AF7500W-H3</t>
  </si>
  <si>
    <t>AF12500W-H5</t>
  </si>
  <si>
    <t>AF15000W-H6</t>
  </si>
  <si>
    <t>AF175000W-H7</t>
  </si>
  <si>
    <t>AF20000W-H8</t>
  </si>
  <si>
    <t>ST009</t>
  </si>
  <si>
    <t>ST010</t>
  </si>
  <si>
    <t>ST011</t>
  </si>
  <si>
    <t>ST012</t>
  </si>
  <si>
    <t>ST013</t>
  </si>
  <si>
    <t>ST014</t>
  </si>
  <si>
    <t>ST015</t>
  </si>
  <si>
    <t>ST016</t>
  </si>
  <si>
    <t>ST017</t>
  </si>
  <si>
    <t>LUNA2000</t>
  </si>
  <si>
    <t>LUNA2000-7-S1</t>
  </si>
  <si>
    <t>DA 1 A 1.000.000</t>
  </si>
  <si>
    <t>SOLO</t>
  </si>
  <si>
    <t>1100TL-V3</t>
  </si>
  <si>
    <t>1600TL-V3</t>
  </si>
  <si>
    <t>2200TL-V3</t>
  </si>
  <si>
    <t>2700TL-V3</t>
  </si>
  <si>
    <t>3000TL-V3</t>
  </si>
  <si>
    <t>3300TL-V3</t>
  </si>
  <si>
    <t>1-3 kW</t>
  </si>
  <si>
    <t>HYD-ZSS</t>
  </si>
  <si>
    <t>HYD 3000-ZSS</t>
  </si>
  <si>
    <t>HYD 3600-ZSS</t>
  </si>
  <si>
    <t>HYD 4000-ZSS</t>
  </si>
  <si>
    <t>HYD 5000-ZSS</t>
  </si>
  <si>
    <t>HYD 6000-ZSS</t>
  </si>
  <si>
    <t>TL-V3</t>
  </si>
  <si>
    <t>HYD-ZSS HP</t>
  </si>
  <si>
    <t>HYD 3000-ZSS HP</t>
  </si>
  <si>
    <t>HYD 3600-ZSS HP</t>
  </si>
  <si>
    <t>HYD 4000-ZSS HP</t>
  </si>
  <si>
    <t>HYD 5000-ZSS HP</t>
  </si>
  <si>
    <t>HYD 6000-ZSS HP</t>
  </si>
  <si>
    <t>HYD 4600-ZSS HP</t>
  </si>
  <si>
    <t>TLM-V3</t>
  </si>
  <si>
    <t>3000-TLM-V3</t>
  </si>
  <si>
    <t>3680-TLM-V3</t>
  </si>
  <si>
    <t>4000-TLM-V3</t>
  </si>
  <si>
    <t>4600-TLM-V3</t>
  </si>
  <si>
    <t>5000-TLM-V3</t>
  </si>
  <si>
    <t>6000-TLM-V3</t>
  </si>
  <si>
    <t>KTL-V3</t>
  </si>
  <si>
    <t>3.3KTL-V3</t>
  </si>
  <si>
    <t>4.4KTL-V3</t>
  </si>
  <si>
    <t>5.5KTL-V3</t>
  </si>
  <si>
    <t>6.6KTL-V3</t>
  </si>
  <si>
    <t>8.8KTL-V3</t>
  </si>
  <si>
    <t>11KTL-V3</t>
  </si>
  <si>
    <t>12KTL-V3</t>
  </si>
  <si>
    <t>3,3-12 kW</t>
  </si>
  <si>
    <t>3PH HYD-ZSS</t>
  </si>
  <si>
    <t>3PH HYD5000 ZSS</t>
  </si>
  <si>
    <t>3PH HYD6000 ZSS</t>
  </si>
  <si>
    <t>3PH HYD8000 ZSS</t>
  </si>
  <si>
    <t>Y</t>
  </si>
  <si>
    <t>KTL-V2</t>
  </si>
  <si>
    <t>10KTL-V2</t>
  </si>
  <si>
    <t>12KTL-V2</t>
  </si>
  <si>
    <t>15KTL-V2</t>
  </si>
  <si>
    <t>KTL-V4</t>
  </si>
  <si>
    <t>10-15 KW</t>
  </si>
  <si>
    <t>3PH HYD10000 ZSS</t>
  </si>
  <si>
    <t>3PH HYD15000 ZSS</t>
  </si>
  <si>
    <t>3PH HYD20000 ZSS</t>
  </si>
  <si>
    <t>5-20 kW</t>
  </si>
  <si>
    <t>17KTL-V3</t>
  </si>
  <si>
    <t xml:space="preserve"> 15KTL-V3</t>
  </si>
  <si>
    <t>20KTL-V3</t>
  </si>
  <si>
    <t>22KTL-V3</t>
  </si>
  <si>
    <t>24KTL-V3</t>
  </si>
  <si>
    <t>15-24 KW</t>
  </si>
  <si>
    <t>TL-V2</t>
  </si>
  <si>
    <t>20000TL-V2</t>
  </si>
  <si>
    <t>25000TL-V2</t>
  </si>
  <si>
    <t>30000TL-V2</t>
  </si>
  <si>
    <t>33000TL-V2</t>
  </si>
  <si>
    <t>20-33 KW</t>
  </si>
  <si>
    <t>25KTL-V3</t>
  </si>
  <si>
    <t>30KTL-V3</t>
  </si>
  <si>
    <t>33KTL-V3</t>
  </si>
  <si>
    <t>36KTL-V3</t>
  </si>
  <si>
    <t>40KTL-V3</t>
  </si>
  <si>
    <t>45KTL-V3</t>
  </si>
  <si>
    <t>50KTL-V3</t>
  </si>
  <si>
    <t>TL-V1</t>
  </si>
  <si>
    <t>50000TL-V1</t>
  </si>
  <si>
    <t>60000TL-V1</t>
  </si>
  <si>
    <t>50-60 KW</t>
  </si>
  <si>
    <t>60KTL-V3</t>
  </si>
  <si>
    <t>80KTL-V3</t>
  </si>
  <si>
    <t>25-80 KW</t>
  </si>
  <si>
    <t>KTL-LV</t>
  </si>
  <si>
    <t>80KTL-LV</t>
  </si>
  <si>
    <t>100KTL-LV</t>
  </si>
  <si>
    <t>110KTL-LV</t>
  </si>
  <si>
    <t>80-110 KW</t>
  </si>
  <si>
    <t>100KTL-V4</t>
  </si>
  <si>
    <t>110KTL-V4</t>
  </si>
  <si>
    <t>100-110 KW</t>
  </si>
  <si>
    <t>KTL-HV</t>
  </si>
  <si>
    <t>100KTL-HV</t>
  </si>
  <si>
    <t>125KTL-HV</t>
  </si>
  <si>
    <t>136KTL-HV</t>
  </si>
  <si>
    <t>100-255 KW</t>
  </si>
  <si>
    <t>250KTL-HV</t>
  </si>
  <si>
    <t>255KTL-HV</t>
  </si>
  <si>
    <t>KTL-HV Z0</t>
  </si>
  <si>
    <t>250KTL-HV Z0</t>
  </si>
  <si>
    <t>330KTL-HV Z0</t>
  </si>
  <si>
    <t>350KTL-HV Z0</t>
  </si>
  <si>
    <t>250-350 KW</t>
  </si>
  <si>
    <t>3000SP</t>
  </si>
  <si>
    <t>3 KW</t>
  </si>
  <si>
    <t>KTL-V1</t>
  </si>
  <si>
    <t>3.3KTL-V1</t>
  </si>
  <si>
    <t>4.4KTL-V1</t>
  </si>
  <si>
    <t>5.5KTL-V1</t>
  </si>
  <si>
    <t>6.6KTL-V1</t>
  </si>
  <si>
    <t>8.8KTL-V1</t>
  </si>
  <si>
    <t>11KTL-V1</t>
  </si>
  <si>
    <t>12KTL-V1</t>
  </si>
  <si>
    <t>3,3-12 KW</t>
  </si>
  <si>
    <t>TLM-V2</t>
  </si>
  <si>
    <t>3000TLM-V2</t>
  </si>
  <si>
    <t>3680TLM-V2</t>
  </si>
  <si>
    <t>4000TLM-V2</t>
  </si>
  <si>
    <t>4600TLM-V2</t>
  </si>
  <si>
    <t>5000TLM-V2</t>
  </si>
  <si>
    <t>6000TLM-V2</t>
  </si>
  <si>
    <t>3-6 KW</t>
  </si>
  <si>
    <t>1100TL-V1</t>
  </si>
  <si>
    <t>1600TL-V1</t>
  </si>
  <si>
    <t>2200TL-V1</t>
  </si>
  <si>
    <t>2700TL-V1</t>
  </si>
  <si>
    <t>3000TL-V1</t>
  </si>
  <si>
    <t>TL-V1 +</t>
  </si>
  <si>
    <t>1,1-3 KW</t>
  </si>
  <si>
    <t>3000TLM-V1</t>
  </si>
  <si>
    <t>3680TLM-V1</t>
  </si>
  <si>
    <t>4000TLM-V1</t>
  </si>
  <si>
    <t>4600TLM-V1</t>
  </si>
  <si>
    <t>5000TLM-V1</t>
  </si>
  <si>
    <t>6000TLM-V1</t>
  </si>
  <si>
    <t>TLM-V1 +</t>
  </si>
  <si>
    <t>Y/H</t>
  </si>
  <si>
    <t>HYD-ZP1</t>
  </si>
  <si>
    <t>HYD 3000</t>
  </si>
  <si>
    <t>HYD 3680</t>
  </si>
  <si>
    <t>HYD 4000</t>
  </si>
  <si>
    <t>HYD 4600</t>
  </si>
  <si>
    <t>HYD 5000</t>
  </si>
  <si>
    <t>HYD 6000</t>
  </si>
  <si>
    <t>3-10 kw</t>
  </si>
  <si>
    <t>3KTL-M1</t>
  </si>
  <si>
    <t>4KTL-M1</t>
  </si>
  <si>
    <t>5KTL-M1</t>
  </si>
  <si>
    <t>6KTL-M1</t>
  </si>
  <si>
    <t>8KTL-M1</t>
  </si>
  <si>
    <t>10KTL-M1</t>
  </si>
  <si>
    <t>KTL-M1</t>
  </si>
  <si>
    <t>SUN2000-12K-MB0</t>
  </si>
  <si>
    <t>MB0</t>
  </si>
  <si>
    <t>SUN2000-15K-MB0</t>
  </si>
  <si>
    <t>SUN2000-17K-MB0</t>
  </si>
  <si>
    <t>SUN2000-20K-MB0</t>
  </si>
  <si>
    <t>SUN2000-25K-MB0</t>
  </si>
  <si>
    <t>12-25 KW</t>
  </si>
  <si>
    <t>KTL-M2</t>
  </si>
  <si>
    <t>SUN2000-100KTL-M2</t>
  </si>
  <si>
    <t>100 KW</t>
  </si>
  <si>
    <t>SE2200H</t>
  </si>
  <si>
    <t>SE-H</t>
  </si>
  <si>
    <t>SE3000H</t>
  </si>
  <si>
    <t>SE3500H</t>
  </si>
  <si>
    <t>SE3680H</t>
  </si>
  <si>
    <t>SE4000H</t>
  </si>
  <si>
    <t>SE5000H</t>
  </si>
  <si>
    <t>SE6000H</t>
  </si>
  <si>
    <t>2,2-6 KW</t>
  </si>
  <si>
    <t>SE-K</t>
  </si>
  <si>
    <t>SE50K</t>
  </si>
  <si>
    <t>SE66.6K</t>
  </si>
  <si>
    <t>SE90K</t>
  </si>
  <si>
    <t>SE100K</t>
  </si>
  <si>
    <t>SE120K</t>
  </si>
  <si>
    <t>50-120 KW</t>
  </si>
  <si>
    <t>IA060</t>
  </si>
  <si>
    <t>IA061</t>
  </si>
  <si>
    <t>IA062</t>
  </si>
  <si>
    <t>IA063</t>
  </si>
  <si>
    <t>IA064</t>
  </si>
  <si>
    <t>IA065</t>
  </si>
  <si>
    <t>IA066</t>
  </si>
  <si>
    <t>IA067</t>
  </si>
  <si>
    <t>IA068</t>
  </si>
  <si>
    <t>IA069</t>
  </si>
  <si>
    <t>IA070</t>
  </si>
  <si>
    <t>IA071</t>
  </si>
  <si>
    <t>IA072</t>
  </si>
  <si>
    <t>IA073</t>
  </si>
  <si>
    <t>IA074</t>
  </si>
  <si>
    <t>IA075</t>
  </si>
  <si>
    <t>IA076</t>
  </si>
  <si>
    <t>IA077</t>
  </si>
  <si>
    <t>IA078</t>
  </si>
  <si>
    <t>IA079</t>
  </si>
  <si>
    <t>IA080</t>
  </si>
  <si>
    <t>IA081</t>
  </si>
  <si>
    <t>IA082</t>
  </si>
  <si>
    <t>IA083</t>
  </si>
  <si>
    <t>IA084</t>
  </si>
  <si>
    <t>IA085</t>
  </si>
  <si>
    <t>IA086</t>
  </si>
  <si>
    <t>IA087</t>
  </si>
  <si>
    <t>IA088</t>
  </si>
  <si>
    <t>IA089</t>
  </si>
  <si>
    <t>IA090</t>
  </si>
  <si>
    <t>IA091</t>
  </si>
  <si>
    <t>IA092</t>
  </si>
  <si>
    <t>IA093</t>
  </si>
  <si>
    <t>IA094</t>
  </si>
  <si>
    <t>IA095</t>
  </si>
  <si>
    <t>IA096</t>
  </si>
  <si>
    <t>IA097</t>
  </si>
  <si>
    <t>IA098</t>
  </si>
  <si>
    <t>IA099</t>
  </si>
  <si>
    <t>IA100</t>
  </si>
  <si>
    <t>IA101</t>
  </si>
  <si>
    <t>IA102</t>
  </si>
  <si>
    <t>IA103</t>
  </si>
  <si>
    <t>IA104</t>
  </si>
  <si>
    <t>IA105</t>
  </si>
  <si>
    <t>IA106</t>
  </si>
  <si>
    <t>IA107</t>
  </si>
  <si>
    <t>IA108</t>
  </si>
  <si>
    <t>IA109</t>
  </si>
  <si>
    <t>IA110</t>
  </si>
  <si>
    <t>IA111</t>
  </si>
  <si>
    <t>IA112</t>
  </si>
  <si>
    <t>IA113</t>
  </si>
  <si>
    <t>IA114</t>
  </si>
  <si>
    <t>IA115</t>
  </si>
  <si>
    <t>IA116</t>
  </si>
  <si>
    <t>IA117</t>
  </si>
  <si>
    <t>IA118</t>
  </si>
  <si>
    <t>IA119</t>
  </si>
  <si>
    <t>IA120</t>
  </si>
  <si>
    <t>IA121</t>
  </si>
  <si>
    <t>IA122</t>
  </si>
  <si>
    <t>IA123</t>
  </si>
  <si>
    <t>IA124</t>
  </si>
  <si>
    <t>IA125</t>
  </si>
  <si>
    <t>IA126</t>
  </si>
  <si>
    <t>IA127</t>
  </si>
  <si>
    <t>IA128</t>
  </si>
  <si>
    <t>IA129</t>
  </si>
  <si>
    <t>IA130</t>
  </si>
  <si>
    <t>IA131</t>
  </si>
  <si>
    <t>IA132</t>
  </si>
  <si>
    <t>IA133</t>
  </si>
  <si>
    <t>IA134</t>
  </si>
  <si>
    <t>IA135</t>
  </si>
  <si>
    <t>IA136</t>
  </si>
  <si>
    <t>IA137</t>
  </si>
  <si>
    <t>IA138</t>
  </si>
  <si>
    <t>IA139</t>
  </si>
  <si>
    <t>IA140</t>
  </si>
  <si>
    <t>IA141</t>
  </si>
  <si>
    <t>IA142</t>
  </si>
  <si>
    <t>IA143</t>
  </si>
  <si>
    <t>IA144</t>
  </si>
  <si>
    <t>IA145</t>
  </si>
  <si>
    <t>IA146</t>
  </si>
  <si>
    <t>IA147</t>
  </si>
  <si>
    <t>IA148</t>
  </si>
  <si>
    <t>IA149</t>
  </si>
  <si>
    <t>IA150</t>
  </si>
  <si>
    <t>IA151</t>
  </si>
  <si>
    <t>IA152</t>
  </si>
  <si>
    <t>IA153</t>
  </si>
  <si>
    <t>IA154</t>
  </si>
  <si>
    <t>IA155</t>
  </si>
  <si>
    <t>IA156</t>
  </si>
  <si>
    <t>IA157</t>
  </si>
  <si>
    <t>IA158</t>
  </si>
  <si>
    <t>IA159</t>
  </si>
  <si>
    <t>IA160</t>
  </si>
  <si>
    <t>IA161</t>
  </si>
  <si>
    <t>IA162</t>
  </si>
  <si>
    <t>IA163</t>
  </si>
  <si>
    <t>IA164</t>
  </si>
  <si>
    <t>IA165</t>
  </si>
  <si>
    <t>IA166</t>
  </si>
  <si>
    <t>IA167</t>
  </si>
  <si>
    <t>IA168</t>
  </si>
  <si>
    <t>IA169</t>
  </si>
  <si>
    <t>IA170</t>
  </si>
  <si>
    <t>IA171</t>
  </si>
  <si>
    <t>IA172</t>
  </si>
  <si>
    <t>IA173</t>
  </si>
  <si>
    <t>IA178</t>
  </si>
  <si>
    <t>IA179</t>
  </si>
  <si>
    <t>IA180</t>
  </si>
  <si>
    <t>IA181</t>
  </si>
  <si>
    <t>IA182</t>
  </si>
  <si>
    <t>IA183</t>
  </si>
  <si>
    <t>IA184</t>
  </si>
  <si>
    <t>IA185</t>
  </si>
  <si>
    <t>IA186</t>
  </si>
  <si>
    <t>IA187</t>
  </si>
  <si>
    <t>IA188</t>
  </si>
  <si>
    <t>IA189</t>
  </si>
  <si>
    <t>R/M</t>
  </si>
  <si>
    <t xml:space="preserve">IA160 </t>
  </si>
  <si>
    <t>KTL-HVZ0</t>
  </si>
  <si>
    <t>3PH HYDZSS</t>
  </si>
  <si>
    <t>USARE LE SEGUENTI SERIE:</t>
  </si>
  <si>
    <t>LV ZSX5000S</t>
  </si>
  <si>
    <t>ST018</t>
  </si>
  <si>
    <t>LV ZSX5120</t>
  </si>
  <si>
    <t>ST019</t>
  </si>
  <si>
    <t>ST020</t>
  </si>
  <si>
    <t>US5000</t>
  </si>
  <si>
    <t>HV SMART 5K</t>
  </si>
  <si>
    <t>ST021</t>
  </si>
  <si>
    <t>H48050</t>
  </si>
  <si>
    <t>ST022</t>
  </si>
  <si>
    <t>4K4 LITE</t>
  </si>
  <si>
    <t>5K3 XP</t>
  </si>
  <si>
    <t>compatibile con qualsiasi inverter ibrido trifase ZCS</t>
  </si>
  <si>
    <t>compatibile con inverter ibridi monofase della serie 3000/6000 ZSS-HP e con inverter monofase retrofit 3000 sp</t>
  </si>
  <si>
    <t>M/H</t>
  </si>
  <si>
    <t>BAT-10K1P</t>
  </si>
  <si>
    <t>ST023</t>
  </si>
  <si>
    <t>BAT-05K48</t>
  </si>
  <si>
    <t>ST024</t>
  </si>
  <si>
    <t>compatibile con Inverter SolarEdge Home Hub/Wave, inverter monofase StorEdge con tecnologia HD-Wave</t>
  </si>
  <si>
    <t>compatibile con inverter SolarEdge Hub e Wave – Trifase.</t>
  </si>
  <si>
    <t>VERTEX TSM</t>
  </si>
  <si>
    <t xml:space="preserve">compatibile con inverter ibridi </t>
  </si>
  <si>
    <t>compatibile con inverter ibridi</t>
  </si>
  <si>
    <t>compatibile sia con inverter ZCS monofase HYD3000/6000 ZSS-HP, 3000SP che con inverter trifase ZCS HYD 5000/8000 ZSS e HYD 10000/20000 ZSS.</t>
  </si>
  <si>
    <t>LUNA2000-14-S1</t>
  </si>
  <si>
    <t>LUNA2000-21-S1</t>
  </si>
  <si>
    <t>compatibile solo con Inverter Huawei SUN2000-12/15/17/20/25K-MB0, SUN2000-3/4/5/6/8/10KTL-M1
SUN2000-8/10K-LC0, SUN2000-2/3/3.68/4/4.6/5/6KTL-L1</t>
  </si>
  <si>
    <t>LUNA2000-5-S0</t>
  </si>
  <si>
    <t>LUNA2000-10-S0</t>
  </si>
  <si>
    <t>LUNA2000-15-S0</t>
  </si>
  <si>
    <t>compatibile solo con Inverter Huawei SUN2000-2/3/3.68/4/4.6/5/6KTL-L1,SUN2000-3/4/5/6/8/10KTL-M0 6,SUN2000-3/4/5/6/8/10KTL-M1</t>
  </si>
  <si>
    <t>ST025</t>
  </si>
  <si>
    <t>ST026</t>
  </si>
  <si>
    <t>H</t>
  </si>
  <si>
    <t>MONOFASE</t>
  </si>
  <si>
    <t>IBRIDO</t>
  </si>
  <si>
    <t>COMMERCIALE</t>
  </si>
  <si>
    <t>RESIDENZIALE</t>
  </si>
  <si>
    <t>Can Power</t>
  </si>
  <si>
    <t>BATTERIA</t>
  </si>
  <si>
    <t>UHome</t>
  </si>
  <si>
    <t>UHome-3K0L</t>
  </si>
  <si>
    <t>UHome-3K6L</t>
  </si>
  <si>
    <t>UHome-4K0L</t>
  </si>
  <si>
    <t>UHome-4K6L</t>
  </si>
  <si>
    <t>UHome-5K0L</t>
  </si>
  <si>
    <t>UHome-6K0L</t>
  </si>
  <si>
    <t>UHome-8K0L</t>
  </si>
  <si>
    <t>A001</t>
  </si>
  <si>
    <t>A002</t>
  </si>
  <si>
    <t>A003</t>
  </si>
  <si>
    <t>A004</t>
  </si>
  <si>
    <t>A005</t>
  </si>
  <si>
    <t>A006</t>
  </si>
  <si>
    <t>A007</t>
  </si>
  <si>
    <t>3 - 8 kW</t>
  </si>
  <si>
    <t>N. BATT</t>
  </si>
  <si>
    <t>SOLO PER KIT BASE                                Sconto del 4 % sul kit base          BATTERIA SCONTATA A 375,00 €/Kw</t>
  </si>
  <si>
    <t>ULB-5120MT</t>
  </si>
  <si>
    <t>ULB-MT</t>
  </si>
  <si>
    <t>5 - 20 kW</t>
  </si>
  <si>
    <t>A008</t>
  </si>
  <si>
    <t>modulo espansione</t>
  </si>
  <si>
    <t>base di appoggio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</si>
</sst>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00\ &quot;€&quot;_-;\-* #,##0.0000\ &quot;€&quot;_-;_-* &quot;-&quot;????\ &quot;€&quot;_-;_-@_-"/>
    <numFmt numFmtId="165" formatCode="#,##0.00\ &quot;€&quot;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3" tint="0.249977111117893"/>
      <name val="Aptos Narrow"/>
      <family val="2"/>
      <scheme val="minor"/>
    </font>
    <font>
      <i/>
      <u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44" fontId="0" fillId="0" borderId="11" xfId="0" applyNumberFormat="1" applyBorder="1" applyAlignment="1">
      <alignment horizontal="center" vertical="center"/>
    </xf>
    <xf numFmtId="44" fontId="0" fillId="0" borderId="5" xfId="1" applyFont="1" applyBorder="1" applyAlignment="1">
      <alignment horizontal="center" vertical="center"/>
    </xf>
    <xf numFmtId="44" fontId="0" fillId="0" borderId="7" xfId="0" applyNumberFormat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0" fillId="0" borderId="2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44" fontId="0" fillId="0" borderId="6" xfId="1" applyFont="1" applyBorder="1" applyAlignment="1">
      <alignment horizontal="center" vertical="center"/>
    </xf>
    <xf numFmtId="4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44" fontId="5" fillId="6" borderId="10" xfId="1" applyFont="1" applyFill="1" applyBorder="1" applyAlignment="1">
      <alignment horizontal="center" vertical="center"/>
    </xf>
    <xf numFmtId="44" fontId="5" fillId="6" borderId="11" xfId="0" applyNumberFormat="1" applyFont="1" applyFill="1" applyBorder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44" fontId="0" fillId="0" borderId="4" xfId="0" applyNumberFormat="1" applyBorder="1" applyAlignment="1">
      <alignment horizontal="center" vertical="center"/>
    </xf>
    <xf numFmtId="44" fontId="5" fillId="6" borderId="11" xfId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44" fontId="0" fillId="2" borderId="14" xfId="0" applyNumberFormat="1" applyFill="1" applyBorder="1" applyAlignment="1">
      <alignment horizontal="center" vertical="center"/>
    </xf>
    <xf numFmtId="44" fontId="0" fillId="2" borderId="14" xfId="1" applyFont="1" applyFill="1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0" fontId="0" fillId="0" borderId="28" xfId="0" applyBorder="1" applyAlignment="1">
      <alignment horizontal="center" vertical="center"/>
    </xf>
    <xf numFmtId="44" fontId="0" fillId="0" borderId="27" xfId="1" applyFont="1" applyBorder="1" applyAlignment="1">
      <alignment horizontal="center" vertical="center"/>
    </xf>
    <xf numFmtId="44" fontId="0" fillId="0" borderId="29" xfId="0" applyNumberFormat="1" applyBorder="1" applyAlignment="1">
      <alignment horizontal="center" vertical="center"/>
    </xf>
    <xf numFmtId="44" fontId="0" fillId="0" borderId="29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44" fontId="0" fillId="2" borderId="11" xfId="0" applyNumberFormat="1" applyFill="1" applyBorder="1" applyAlignment="1">
      <alignment horizontal="center" vertical="center"/>
    </xf>
    <xf numFmtId="44" fontId="0" fillId="2" borderId="11" xfId="1" applyFont="1" applyFill="1" applyBorder="1" applyAlignment="1">
      <alignment horizontal="center" vertical="center"/>
    </xf>
    <xf numFmtId="44" fontId="0" fillId="2" borderId="7" xfId="0" applyNumberFormat="1" applyFill="1" applyBorder="1" applyAlignment="1">
      <alignment horizontal="center" vertical="center"/>
    </xf>
    <xf numFmtId="44" fontId="0" fillId="2" borderId="7" xfId="1" applyFont="1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44" fontId="0" fillId="0" borderId="10" xfId="1" applyFont="1" applyFill="1" applyBorder="1" applyAlignment="1">
      <alignment horizontal="center" vertical="center"/>
    </xf>
    <xf numFmtId="44" fontId="0" fillId="0" borderId="11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0" fillId="0" borderId="7" xfId="1" applyFont="1" applyFill="1" applyBorder="1" applyAlignment="1">
      <alignment horizontal="center" vertical="center"/>
    </xf>
    <xf numFmtId="44" fontId="5" fillId="0" borderId="10" xfId="1" applyFont="1" applyFill="1" applyBorder="1" applyAlignment="1">
      <alignment horizontal="center" vertical="center"/>
    </xf>
    <xf numFmtId="44" fontId="5" fillId="0" borderId="11" xfId="0" applyNumberFormat="1" applyFont="1" applyBorder="1" applyAlignment="1">
      <alignment horizontal="center" vertical="center"/>
    </xf>
    <xf numFmtId="44" fontId="5" fillId="0" borderId="11" xfId="1" applyFont="1" applyFill="1" applyBorder="1" applyAlignment="1">
      <alignment horizontal="center" vertical="center"/>
    </xf>
    <xf numFmtId="44" fontId="5" fillId="6" borderId="2" xfId="1" applyFont="1" applyFill="1" applyBorder="1" applyAlignment="1">
      <alignment horizontal="center" vertical="center"/>
    </xf>
    <xf numFmtId="44" fontId="5" fillId="6" borderId="4" xfId="1" applyFont="1" applyFill="1" applyBorder="1" applyAlignment="1">
      <alignment horizontal="center" vertical="center"/>
    </xf>
    <xf numFmtId="44" fontId="5" fillId="0" borderId="5" xfId="1" applyFont="1" applyFill="1" applyBorder="1" applyAlignment="1">
      <alignment horizontal="center" vertical="center"/>
    </xf>
    <xf numFmtId="44" fontId="5" fillId="0" borderId="7" xfId="0" applyNumberFormat="1" applyFont="1" applyBorder="1" applyAlignment="1">
      <alignment horizontal="center" vertical="center"/>
    </xf>
    <xf numFmtId="44" fontId="5" fillId="0" borderId="7" xfId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4" fontId="0" fillId="0" borderId="3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44" fontId="0" fillId="0" borderId="30" xfId="1" applyFont="1" applyBorder="1" applyAlignment="1">
      <alignment horizontal="center" vertical="center"/>
    </xf>
    <xf numFmtId="44" fontId="0" fillId="0" borderId="30" xfId="0" applyNumberFormat="1" applyBorder="1" applyAlignment="1">
      <alignment horizontal="center" vertical="center"/>
    </xf>
    <xf numFmtId="0" fontId="0" fillId="9" borderId="31" xfId="0" applyFill="1" applyBorder="1" applyAlignment="1">
      <alignment vertical="center"/>
    </xf>
    <xf numFmtId="44" fontId="1" fillId="0" borderId="10" xfId="1" applyFont="1" applyBorder="1" applyAlignment="1">
      <alignment horizontal="center" vertical="center"/>
    </xf>
    <xf numFmtId="44" fontId="1" fillId="0" borderId="11" xfId="1" applyFont="1" applyBorder="1" applyAlignment="1">
      <alignment horizontal="center" vertical="center"/>
    </xf>
    <xf numFmtId="44" fontId="1" fillId="0" borderId="2" xfId="1" applyFont="1" applyBorder="1" applyAlignment="1">
      <alignment horizontal="center" vertical="center"/>
    </xf>
    <xf numFmtId="44" fontId="1" fillId="0" borderId="4" xfId="1" applyFont="1" applyBorder="1" applyAlignment="1">
      <alignment horizontal="center" vertical="center"/>
    </xf>
    <xf numFmtId="44" fontId="1" fillId="0" borderId="5" xfId="1" applyFont="1" applyBorder="1" applyAlignment="1">
      <alignment horizontal="center" vertical="center"/>
    </xf>
    <xf numFmtId="44" fontId="1" fillId="0" borderId="7" xfId="1" applyFont="1" applyBorder="1" applyAlignment="1">
      <alignment horizontal="center" vertical="center"/>
    </xf>
    <xf numFmtId="44" fontId="5" fillId="6" borderId="3" xfId="0" applyNumberFormat="1" applyFont="1" applyFill="1" applyBorder="1" applyAlignment="1">
      <alignment horizontal="center" vertical="center"/>
    </xf>
    <xf numFmtId="44" fontId="5" fillId="6" borderId="3" xfId="1" applyFont="1" applyFill="1" applyBorder="1" applyAlignment="1">
      <alignment horizontal="center" vertical="center"/>
    </xf>
    <xf numFmtId="44" fontId="5" fillId="0" borderId="0" xfId="1" applyFont="1" applyFill="1" applyBorder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0" fillId="8" borderId="36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12" borderId="32" xfId="0" applyFill="1" applyBorder="1" applyAlignment="1">
      <alignment horizontal="center" vertical="center"/>
    </xf>
    <xf numFmtId="0" fontId="0" fillId="12" borderId="33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2" borderId="16" xfId="0" applyFill="1" applyBorder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4" fontId="5" fillId="6" borderId="0" xfId="1" applyFont="1" applyFill="1" applyBorder="1" applyAlignment="1">
      <alignment horizontal="center" vertical="center"/>
    </xf>
    <xf numFmtId="44" fontId="5" fillId="0" borderId="6" xfId="1" applyFont="1" applyFill="1" applyBorder="1" applyAlignment="1">
      <alignment horizontal="center" vertical="center"/>
    </xf>
    <xf numFmtId="16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5" xfId="0" applyBorder="1"/>
    <xf numFmtId="0" fontId="0" fillId="0" borderId="8" xfId="0" applyBorder="1"/>
    <xf numFmtId="0" fontId="0" fillId="0" borderId="9" xfId="0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0" borderId="1" xfId="0" applyBorder="1"/>
    <xf numFmtId="0" fontId="0" fillId="0" borderId="0" xfId="0" applyAlignment="1">
      <alignment horizontal="center"/>
    </xf>
    <xf numFmtId="0" fontId="0" fillId="8" borderId="42" xfId="0" applyFill="1" applyBorder="1" applyAlignment="1">
      <alignment horizontal="center" vertical="center"/>
    </xf>
    <xf numFmtId="0" fontId="0" fillId="12" borderId="34" xfId="0" applyFill="1" applyBorder="1" applyAlignment="1">
      <alignment horizontal="center" vertical="center"/>
    </xf>
    <xf numFmtId="0" fontId="0" fillId="12" borderId="17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" fontId="0" fillId="0" borderId="2" xfId="0" applyNumberFormat="1" applyBorder="1" applyAlignment="1">
      <alignment horizontal="center" vertical="center"/>
    </xf>
    <xf numFmtId="16" fontId="0" fillId="0" borderId="10" xfId="0" applyNumberFormat="1" applyBorder="1" applyAlignment="1">
      <alignment horizontal="center" vertical="center"/>
    </xf>
    <xf numFmtId="16" fontId="0" fillId="0" borderId="5" xfId="0" applyNumberFormat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12" borderId="35" xfId="0" applyFill="1" applyBorder="1" applyAlignment="1">
      <alignment horizontal="center" vertical="center"/>
    </xf>
    <xf numFmtId="0" fontId="0" fillId="12" borderId="42" xfId="0" applyFill="1" applyBorder="1" applyAlignment="1">
      <alignment horizontal="center" vertical="center"/>
    </xf>
    <xf numFmtId="0" fontId="0" fillId="12" borderId="36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12" borderId="22" xfId="0" applyFill="1" applyBorder="1" applyAlignment="1">
      <alignment horizontal="center" vertical="center"/>
    </xf>
    <xf numFmtId="0" fontId="0" fillId="12" borderId="23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165" fontId="0" fillId="0" borderId="9" xfId="1" applyNumberFormat="1" applyFont="1" applyBorder="1" applyAlignment="1">
      <alignment horizontal="center" vertical="center"/>
    </xf>
    <xf numFmtId="165" fontId="0" fillId="0" borderId="11" xfId="1" applyNumberFormat="1" applyFont="1" applyBorder="1" applyAlignment="1">
      <alignment horizontal="center" vertical="center"/>
    </xf>
    <xf numFmtId="8" fontId="0" fillId="0" borderId="7" xfId="0" applyNumberFormat="1" applyBorder="1" applyAlignment="1">
      <alignment horizontal="center"/>
    </xf>
    <xf numFmtId="8" fontId="0" fillId="0" borderId="4" xfId="1" applyNumberFormat="1" applyFont="1" applyFill="1" applyBorder="1" applyAlignment="1">
      <alignment horizontal="center" vertical="center"/>
    </xf>
    <xf numFmtId="8" fontId="0" fillId="0" borderId="11" xfId="0" applyNumberFormat="1" applyBorder="1" applyAlignment="1">
      <alignment horizontal="center"/>
    </xf>
    <xf numFmtId="8" fontId="0" fillId="0" borderId="4" xfId="0" applyNumberFormat="1" applyBorder="1" applyAlignment="1">
      <alignment horizontal="center"/>
    </xf>
    <xf numFmtId="8" fontId="0" fillId="0" borderId="9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8" fontId="0" fillId="0" borderId="1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12" borderId="12" xfId="0" applyFill="1" applyBorder="1" applyAlignment="1">
      <alignment horizontal="center" vertical="center"/>
    </xf>
    <xf numFmtId="0" fontId="0" fillId="12" borderId="12" xfId="0" applyFill="1" applyBorder="1" applyAlignment="1">
      <alignment horizontal="center" vertical="center" wrapText="1"/>
    </xf>
    <xf numFmtId="0" fontId="0" fillId="14" borderId="1" xfId="0" applyFill="1" applyBorder="1" applyAlignment="1">
      <alignment vertical="center"/>
    </xf>
    <xf numFmtId="0" fontId="0" fillId="7" borderId="1" xfId="0" applyFill="1" applyBorder="1" applyAlignment="1">
      <alignment horizontal="center" vertical="center" wrapText="1"/>
    </xf>
    <xf numFmtId="44" fontId="0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44" fontId="0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2" xfId="1" applyFont="1" applyBorder="1" applyAlignment="1">
      <alignment vertical="center"/>
    </xf>
    <xf numFmtId="44" fontId="0" fillId="0" borderId="1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6" fontId="0" fillId="0" borderId="38" xfId="0" applyNumberFormat="1" applyBorder="1" applyAlignment="1">
      <alignment horizontal="center" vertical="center"/>
    </xf>
    <xf numFmtId="16" fontId="0" fillId="0" borderId="39" xfId="0" applyNumberFormat="1" applyBorder="1" applyAlignment="1">
      <alignment horizontal="center" vertical="center"/>
    </xf>
    <xf numFmtId="16" fontId="0" fillId="0" borderId="41" xfId="0" applyNumberFormat="1" applyBorder="1" applyAlignment="1">
      <alignment horizontal="center" vertical="center"/>
    </xf>
    <xf numFmtId="16" fontId="0" fillId="0" borderId="16" xfId="0" applyNumberFormat="1" applyBorder="1" applyAlignment="1">
      <alignment horizontal="center" vertical="center"/>
    </xf>
    <xf numFmtId="16" fontId="0" fillId="0" borderId="32" xfId="0" applyNumberFormat="1" applyBorder="1" applyAlignment="1">
      <alignment horizontal="center" vertical="center"/>
    </xf>
    <xf numFmtId="16" fontId="0" fillId="0" borderId="19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165" fontId="0" fillId="0" borderId="11" xfId="1" applyNumberFormat="1" applyFont="1" applyBorder="1" applyAlignment="1">
      <alignment horizontal="center" vertical="center"/>
    </xf>
    <xf numFmtId="165" fontId="0" fillId="0" borderId="7" xfId="1" applyNumberFormat="1" applyFont="1" applyBorder="1" applyAlignment="1">
      <alignment horizontal="center" vertical="center"/>
    </xf>
    <xf numFmtId="165" fontId="0" fillId="0" borderId="4" xfId="1" applyNumberFormat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 vertical="center"/>
    </xf>
    <xf numFmtId="165" fontId="0" fillId="0" borderId="7" xfId="1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4" fontId="0" fillId="0" borderId="12" xfId="1" applyFont="1" applyFill="1" applyBorder="1" applyAlignment="1">
      <alignment horizontal="center" vertical="center" wrapText="1"/>
    </xf>
    <xf numFmtId="44" fontId="0" fillId="0" borderId="13" xfId="1" applyFont="1" applyFill="1" applyBorder="1" applyAlignment="1">
      <alignment horizontal="center" vertical="center" wrapText="1"/>
    </xf>
    <xf numFmtId="44" fontId="0" fillId="0" borderId="14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44" fontId="0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7" borderId="8" xfId="0" applyFill="1" applyBorder="1" applyAlignment="1">
      <alignment vertical="center"/>
    </xf>
    <xf numFmtId="0" fontId="0" fillId="7" borderId="15" xfId="0" applyFill="1" applyBorder="1" applyAlignment="1">
      <alignment vertical="center"/>
    </xf>
    <xf numFmtId="0" fontId="0" fillId="7" borderId="15" xfId="0" applyFill="1" applyBorder="1" applyAlignment="1">
      <alignment horizontal="center" vertical="center"/>
    </xf>
    <xf numFmtId="44" fontId="0" fillId="7" borderId="9" xfId="1" applyFont="1" applyFill="1" applyBorder="1" applyAlignment="1">
      <alignment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6</xdr:row>
      <xdr:rowOff>190500</xdr:rowOff>
    </xdr:from>
    <xdr:to>
      <xdr:col>6</xdr:col>
      <xdr:colOff>628650</xdr:colOff>
      <xdr:row>8</xdr:row>
      <xdr:rowOff>9525</xdr:rowOff>
    </xdr:to>
    <xdr:cxnSp macro="">
      <xdr:nvCxnSpPr>
        <xdr:cNvPr id="3" name="Connettore 2 2">
          <a:extLst>
            <a:ext uri="{FF2B5EF4-FFF2-40B4-BE49-F238E27FC236}">
              <a16:creationId xmlns:a16="http://schemas.microsoft.com/office/drawing/2014/main" id="{F88B4048-F464-5618-0851-587DFE559483}"/>
            </a:ext>
          </a:extLst>
        </xdr:cNvPr>
        <xdr:cNvCxnSpPr/>
      </xdr:nvCxnSpPr>
      <xdr:spPr>
        <a:xfrm>
          <a:off x="15240000" y="1371600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12</xdr:row>
      <xdr:rowOff>161925</xdr:rowOff>
    </xdr:from>
    <xdr:to>
      <xdr:col>7</xdr:col>
      <xdr:colOff>542925</xdr:colOff>
      <xdr:row>13</xdr:row>
      <xdr:rowOff>180975</xdr:rowOff>
    </xdr:to>
    <xdr:cxnSp macro="">
      <xdr:nvCxnSpPr>
        <xdr:cNvPr id="5" name="Connettore 2 4">
          <a:extLst>
            <a:ext uri="{FF2B5EF4-FFF2-40B4-BE49-F238E27FC236}">
              <a16:creationId xmlns:a16="http://schemas.microsoft.com/office/drawing/2014/main" id="{E272C13E-3C1D-8905-7BF0-74A994F3E379}"/>
            </a:ext>
          </a:extLst>
        </xdr:cNvPr>
        <xdr:cNvCxnSpPr/>
      </xdr:nvCxnSpPr>
      <xdr:spPr>
        <a:xfrm>
          <a:off x="4629150" y="2143125"/>
          <a:ext cx="542925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438150</xdr:colOff>
      <xdr:row>13</xdr:row>
      <xdr:rowOff>0</xdr:rowOff>
    </xdr:from>
    <xdr:to>
      <xdr:col>5</xdr:col>
      <xdr:colOff>1219200</xdr:colOff>
      <xdr:row>14</xdr:row>
      <xdr:rowOff>0</xdr:rowOff>
    </xdr:to>
    <xdr:cxnSp macro="">
      <xdr:nvCxnSpPr>
        <xdr:cNvPr id="7" name="Connettore 2 6">
          <a:extLst>
            <a:ext uri="{FF2B5EF4-FFF2-40B4-BE49-F238E27FC236}">
              <a16:creationId xmlns:a16="http://schemas.microsoft.com/office/drawing/2014/main" id="{12ADF097-B611-542B-39B3-D4C34B18DD4A}"/>
            </a:ext>
          </a:extLst>
        </xdr:cNvPr>
        <xdr:cNvCxnSpPr/>
      </xdr:nvCxnSpPr>
      <xdr:spPr>
        <a:xfrm flipH="1">
          <a:off x="2571750" y="2181225"/>
          <a:ext cx="78105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485775</xdr:colOff>
      <xdr:row>14</xdr:row>
      <xdr:rowOff>190500</xdr:rowOff>
    </xdr:from>
    <xdr:to>
      <xdr:col>5</xdr:col>
      <xdr:colOff>485775</xdr:colOff>
      <xdr:row>16</xdr:row>
      <xdr:rowOff>0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E7248F80-691B-43C7-A77C-4F036CE713BE}"/>
            </a:ext>
          </a:extLst>
        </xdr:cNvPr>
        <xdr:cNvCxnSpPr/>
      </xdr:nvCxnSpPr>
      <xdr:spPr>
        <a:xfrm>
          <a:off x="9420225" y="15716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647700</xdr:colOff>
      <xdr:row>11</xdr:row>
      <xdr:rowOff>38100</xdr:rowOff>
    </xdr:from>
    <xdr:to>
      <xdr:col>6</xdr:col>
      <xdr:colOff>647700</xdr:colOff>
      <xdr:row>11</xdr:row>
      <xdr:rowOff>190500</xdr:rowOff>
    </xdr:to>
    <xdr:cxnSp macro="">
      <xdr:nvCxnSpPr>
        <xdr:cNvPr id="9" name="Connettore 2 8">
          <a:extLst>
            <a:ext uri="{FF2B5EF4-FFF2-40B4-BE49-F238E27FC236}">
              <a16:creationId xmlns:a16="http://schemas.microsoft.com/office/drawing/2014/main" id="{5137B2DC-13CB-4080-85A8-BBDB4A053524}"/>
            </a:ext>
          </a:extLst>
        </xdr:cNvPr>
        <xdr:cNvCxnSpPr/>
      </xdr:nvCxnSpPr>
      <xdr:spPr>
        <a:xfrm>
          <a:off x="4029075" y="2200275"/>
          <a:ext cx="0" cy="1524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466725</xdr:colOff>
      <xdr:row>16</xdr:row>
      <xdr:rowOff>0</xdr:rowOff>
    </xdr:from>
    <xdr:to>
      <xdr:col>5</xdr:col>
      <xdr:colOff>466725</xdr:colOff>
      <xdr:row>16</xdr:row>
      <xdr:rowOff>28575</xdr:rowOff>
    </xdr:to>
    <xdr:cxnSp macro="">
      <xdr:nvCxnSpPr>
        <xdr:cNvPr id="10" name="Connettore 2 9">
          <a:extLst>
            <a:ext uri="{FF2B5EF4-FFF2-40B4-BE49-F238E27FC236}">
              <a16:creationId xmlns:a16="http://schemas.microsoft.com/office/drawing/2014/main" id="{CF891E8B-710A-4F66-96EF-62A515E6332C}"/>
            </a:ext>
          </a:extLst>
        </xdr:cNvPr>
        <xdr:cNvCxnSpPr/>
      </xdr:nvCxnSpPr>
      <xdr:spPr>
        <a:xfrm>
          <a:off x="9401175" y="2390775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533400</xdr:colOff>
      <xdr:row>14</xdr:row>
      <xdr:rowOff>190500</xdr:rowOff>
    </xdr:from>
    <xdr:to>
      <xdr:col>7</xdr:col>
      <xdr:colOff>533400</xdr:colOff>
      <xdr:row>16</xdr:row>
      <xdr:rowOff>0</xdr:rowOff>
    </xdr:to>
    <xdr:cxnSp macro="">
      <xdr:nvCxnSpPr>
        <xdr:cNvPr id="11" name="Connettore 2 10">
          <a:extLst>
            <a:ext uri="{FF2B5EF4-FFF2-40B4-BE49-F238E27FC236}">
              <a16:creationId xmlns:a16="http://schemas.microsoft.com/office/drawing/2014/main" id="{DEE8AF4D-B203-4690-8F5D-50223FF144E7}"/>
            </a:ext>
          </a:extLst>
        </xdr:cNvPr>
        <xdr:cNvCxnSpPr/>
      </xdr:nvCxnSpPr>
      <xdr:spPr>
        <a:xfrm>
          <a:off x="11563350" y="15716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628650</xdr:colOff>
      <xdr:row>8</xdr:row>
      <xdr:rowOff>190500</xdr:rowOff>
    </xdr:from>
    <xdr:to>
      <xdr:col>6</xdr:col>
      <xdr:colOff>628650</xdr:colOff>
      <xdr:row>10</xdr:row>
      <xdr:rowOff>9525</xdr:rowOff>
    </xdr:to>
    <xdr:cxnSp macro="">
      <xdr:nvCxnSpPr>
        <xdr:cNvPr id="13" name="Connettore 2 12">
          <a:extLst>
            <a:ext uri="{FF2B5EF4-FFF2-40B4-BE49-F238E27FC236}">
              <a16:creationId xmlns:a16="http://schemas.microsoft.com/office/drawing/2014/main" id="{ED9686CD-DAC9-4352-9189-8C5D76D8BFB7}"/>
            </a:ext>
          </a:extLst>
        </xdr:cNvPr>
        <xdr:cNvCxnSpPr/>
      </xdr:nvCxnSpPr>
      <xdr:spPr>
        <a:xfrm>
          <a:off x="4010025" y="17716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533400</xdr:colOff>
      <xdr:row>17</xdr:row>
      <xdr:rowOff>0</xdr:rowOff>
    </xdr:from>
    <xdr:to>
      <xdr:col>7</xdr:col>
      <xdr:colOff>533400</xdr:colOff>
      <xdr:row>18</xdr:row>
      <xdr:rowOff>19050</xdr:rowOff>
    </xdr:to>
    <xdr:cxnSp macro="">
      <xdr:nvCxnSpPr>
        <xdr:cNvPr id="14" name="Connettore 2 13">
          <a:extLst>
            <a:ext uri="{FF2B5EF4-FFF2-40B4-BE49-F238E27FC236}">
              <a16:creationId xmlns:a16="http://schemas.microsoft.com/office/drawing/2014/main" id="{3DBE58E4-7216-4050-8409-17419BACFDC4}"/>
            </a:ext>
          </a:extLst>
        </xdr:cNvPr>
        <xdr:cNvCxnSpPr/>
      </xdr:nvCxnSpPr>
      <xdr:spPr>
        <a:xfrm>
          <a:off x="11563350" y="2781300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647700</xdr:colOff>
      <xdr:row>4</xdr:row>
      <xdr:rowOff>190500</xdr:rowOff>
    </xdr:from>
    <xdr:to>
      <xdr:col>6</xdr:col>
      <xdr:colOff>647700</xdr:colOff>
      <xdr:row>6</xdr:row>
      <xdr:rowOff>9525</xdr:rowOff>
    </xdr:to>
    <xdr:cxnSp macro="">
      <xdr:nvCxnSpPr>
        <xdr:cNvPr id="15" name="Connettore 2 14">
          <a:extLst>
            <a:ext uri="{FF2B5EF4-FFF2-40B4-BE49-F238E27FC236}">
              <a16:creationId xmlns:a16="http://schemas.microsoft.com/office/drawing/2014/main" id="{4A6D37BA-A9D1-4244-8143-95E5834EC30D}"/>
            </a:ext>
          </a:extLst>
        </xdr:cNvPr>
        <xdr:cNvCxnSpPr/>
      </xdr:nvCxnSpPr>
      <xdr:spPr>
        <a:xfrm>
          <a:off x="15259050" y="9715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1238250</xdr:colOff>
      <xdr:row>18</xdr:row>
      <xdr:rowOff>85725</xdr:rowOff>
    </xdr:from>
    <xdr:to>
      <xdr:col>15</xdr:col>
      <xdr:colOff>0</xdr:colOff>
      <xdr:row>18</xdr:row>
      <xdr:rowOff>114300</xdr:rowOff>
    </xdr:to>
    <xdr:cxnSp macro="">
      <xdr:nvCxnSpPr>
        <xdr:cNvPr id="17" name="Connettore 2 16">
          <a:extLst>
            <a:ext uri="{FF2B5EF4-FFF2-40B4-BE49-F238E27FC236}">
              <a16:creationId xmlns:a16="http://schemas.microsoft.com/office/drawing/2014/main" id="{4B45EEDB-986D-0FD8-53A0-3A4EB7C412FE}"/>
            </a:ext>
          </a:extLst>
        </xdr:cNvPr>
        <xdr:cNvCxnSpPr/>
      </xdr:nvCxnSpPr>
      <xdr:spPr>
        <a:xfrm>
          <a:off x="6019800" y="3286125"/>
          <a:ext cx="4514850" cy="285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6</xdr:row>
      <xdr:rowOff>85725</xdr:rowOff>
    </xdr:from>
    <xdr:to>
      <xdr:col>15</xdr:col>
      <xdr:colOff>0</xdr:colOff>
      <xdr:row>6</xdr:row>
      <xdr:rowOff>104775</xdr:rowOff>
    </xdr:to>
    <xdr:cxnSp macro="">
      <xdr:nvCxnSpPr>
        <xdr:cNvPr id="19" name="Connettore 2 18">
          <a:extLst>
            <a:ext uri="{FF2B5EF4-FFF2-40B4-BE49-F238E27FC236}">
              <a16:creationId xmlns:a16="http://schemas.microsoft.com/office/drawing/2014/main" id="{57836EC7-D176-BE1D-2D26-112FEC5B01BA}"/>
            </a:ext>
          </a:extLst>
        </xdr:cNvPr>
        <xdr:cNvCxnSpPr/>
      </xdr:nvCxnSpPr>
      <xdr:spPr>
        <a:xfrm>
          <a:off x="4791075" y="885825"/>
          <a:ext cx="5743575" cy="190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12</xdr:row>
      <xdr:rowOff>104775</xdr:rowOff>
    </xdr:from>
    <xdr:to>
      <xdr:col>9</xdr:col>
      <xdr:colOff>9525</xdr:colOff>
      <xdr:row>12</xdr:row>
      <xdr:rowOff>114300</xdr:rowOff>
    </xdr:to>
    <xdr:cxnSp macro="">
      <xdr:nvCxnSpPr>
        <xdr:cNvPr id="23" name="Connettore 2 22">
          <a:extLst>
            <a:ext uri="{FF2B5EF4-FFF2-40B4-BE49-F238E27FC236}">
              <a16:creationId xmlns:a16="http://schemas.microsoft.com/office/drawing/2014/main" id="{50AA710B-0620-7205-E705-2096862A0DDC}"/>
            </a:ext>
          </a:extLst>
        </xdr:cNvPr>
        <xdr:cNvCxnSpPr/>
      </xdr:nvCxnSpPr>
      <xdr:spPr>
        <a:xfrm>
          <a:off x="4781550" y="2105025"/>
          <a:ext cx="2505075" cy="95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619125</xdr:colOff>
      <xdr:row>12</xdr:row>
      <xdr:rowOff>190500</xdr:rowOff>
    </xdr:from>
    <xdr:to>
      <xdr:col>9</xdr:col>
      <xdr:colOff>619125</xdr:colOff>
      <xdr:row>14</xdr:row>
      <xdr:rowOff>0</xdr:rowOff>
    </xdr:to>
    <xdr:cxnSp macro="">
      <xdr:nvCxnSpPr>
        <xdr:cNvPr id="25" name="Connettore 2 24">
          <a:extLst>
            <a:ext uri="{FF2B5EF4-FFF2-40B4-BE49-F238E27FC236}">
              <a16:creationId xmlns:a16="http://schemas.microsoft.com/office/drawing/2014/main" id="{05DBC842-864F-4BEB-4D4E-E98BBAC1DF00}"/>
            </a:ext>
          </a:extLst>
        </xdr:cNvPr>
        <xdr:cNvCxnSpPr/>
      </xdr:nvCxnSpPr>
      <xdr:spPr>
        <a:xfrm>
          <a:off x="7896225" y="2190750"/>
          <a:ext cx="0" cy="2095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819150</xdr:colOff>
      <xdr:row>11</xdr:row>
      <xdr:rowOff>38100</xdr:rowOff>
    </xdr:from>
    <xdr:to>
      <xdr:col>8</xdr:col>
      <xdr:colOff>533400</xdr:colOff>
      <xdr:row>12</xdr:row>
      <xdr:rowOff>66675</xdr:rowOff>
    </xdr:to>
    <xdr:sp macro="" textlink="">
      <xdr:nvSpPr>
        <xdr:cNvPr id="26" name="CasellaDiTesto 25">
          <a:extLst>
            <a:ext uri="{FF2B5EF4-FFF2-40B4-BE49-F238E27FC236}">
              <a16:creationId xmlns:a16="http://schemas.microsoft.com/office/drawing/2014/main" id="{D72C9468-9A17-C003-E35D-2E503D98B8C7}"/>
            </a:ext>
          </a:extLst>
        </xdr:cNvPr>
        <xdr:cNvSpPr txBox="1"/>
      </xdr:nvSpPr>
      <xdr:spPr>
        <a:xfrm>
          <a:off x="5600700" y="1838325"/>
          <a:ext cx="96202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scegliere WP</a:t>
          </a:r>
        </a:p>
      </xdr:txBody>
    </xdr:sp>
    <xdr:clientData/>
  </xdr:twoCellAnchor>
  <xdr:twoCellAnchor>
    <xdr:from>
      <xdr:col>8</xdr:col>
      <xdr:colOff>857250</xdr:colOff>
      <xdr:row>16</xdr:row>
      <xdr:rowOff>152400</xdr:rowOff>
    </xdr:from>
    <xdr:to>
      <xdr:col>11</xdr:col>
      <xdr:colOff>1143000</xdr:colOff>
      <xdr:row>18</xdr:row>
      <xdr:rowOff>47625</xdr:rowOff>
    </xdr:to>
    <xdr:sp macro="" textlink="">
      <xdr:nvSpPr>
        <xdr:cNvPr id="27" name="CasellaDiTesto 26">
          <a:extLst>
            <a:ext uri="{FF2B5EF4-FFF2-40B4-BE49-F238E27FC236}">
              <a16:creationId xmlns:a16="http://schemas.microsoft.com/office/drawing/2014/main" id="{F467D6BF-08B0-3043-0F5F-4ECF9C9A0CE2}"/>
            </a:ext>
          </a:extLst>
        </xdr:cNvPr>
        <xdr:cNvSpPr txBox="1"/>
      </xdr:nvSpPr>
      <xdr:spPr>
        <a:xfrm>
          <a:off x="6886575" y="2952750"/>
          <a:ext cx="316230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moltiplicare prezzo</a:t>
          </a:r>
          <a:r>
            <a:rPr lang="it-IT" sz="1100" baseline="0"/>
            <a:t> al KWh da listino per kWp FV</a:t>
          </a:r>
          <a:endParaRPr lang="it-IT" sz="1100"/>
        </a:p>
      </xdr:txBody>
    </xdr:sp>
    <xdr:clientData/>
  </xdr:twoCellAnchor>
  <xdr:twoCellAnchor>
    <xdr:from>
      <xdr:col>24</xdr:col>
      <xdr:colOff>133350</xdr:colOff>
      <xdr:row>25</xdr:row>
      <xdr:rowOff>0</xdr:rowOff>
    </xdr:from>
    <xdr:to>
      <xdr:col>24</xdr:col>
      <xdr:colOff>133350</xdr:colOff>
      <xdr:row>26</xdr:row>
      <xdr:rowOff>28575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id="{8425C784-B611-F396-6E73-DD0F50485DBC}"/>
            </a:ext>
          </a:extLst>
        </xdr:cNvPr>
        <xdr:cNvCxnSpPr/>
      </xdr:nvCxnSpPr>
      <xdr:spPr>
        <a:xfrm>
          <a:off x="16144875" y="3800475"/>
          <a:ext cx="0" cy="2286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91</xdr:row>
      <xdr:rowOff>0</xdr:rowOff>
    </xdr:from>
    <xdr:to>
      <xdr:col>24</xdr:col>
      <xdr:colOff>142875</xdr:colOff>
      <xdr:row>100</xdr:row>
      <xdr:rowOff>28575</xdr:rowOff>
    </xdr:to>
    <xdr:cxnSp macro="">
      <xdr:nvCxnSpPr>
        <xdr:cNvPr id="2" name="Connettore 2 1">
          <a:extLst>
            <a:ext uri="{FF2B5EF4-FFF2-40B4-BE49-F238E27FC236}">
              <a16:creationId xmlns:a16="http://schemas.microsoft.com/office/drawing/2014/main" id="{00115414-3416-4F08-AD1A-C32D08BA5815}"/>
            </a:ext>
          </a:extLst>
        </xdr:cNvPr>
        <xdr:cNvCxnSpPr/>
      </xdr:nvCxnSpPr>
      <xdr:spPr>
        <a:xfrm>
          <a:off x="16402050" y="88201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133350</xdr:colOff>
      <xdr:row>181</xdr:row>
      <xdr:rowOff>9525</xdr:rowOff>
    </xdr:from>
    <xdr:to>
      <xdr:col>24</xdr:col>
      <xdr:colOff>142875</xdr:colOff>
      <xdr:row>190</xdr:row>
      <xdr:rowOff>19050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id="{B3AAAB86-4509-4C03-840F-7CBB766038A9}"/>
            </a:ext>
          </a:extLst>
        </xdr:cNvPr>
        <xdr:cNvCxnSpPr/>
      </xdr:nvCxnSpPr>
      <xdr:spPr>
        <a:xfrm>
          <a:off x="16392525" y="33756600"/>
          <a:ext cx="9525" cy="17526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123825</xdr:colOff>
      <xdr:row>451</xdr:row>
      <xdr:rowOff>9525</xdr:rowOff>
    </xdr:from>
    <xdr:to>
      <xdr:col>24</xdr:col>
      <xdr:colOff>133350</xdr:colOff>
      <xdr:row>460</xdr:row>
      <xdr:rowOff>19050</xdr:rowOff>
    </xdr:to>
    <xdr:cxnSp macro="">
      <xdr:nvCxnSpPr>
        <xdr:cNvPr id="16" name="Connettore 2 15">
          <a:extLst>
            <a:ext uri="{FF2B5EF4-FFF2-40B4-BE49-F238E27FC236}">
              <a16:creationId xmlns:a16="http://schemas.microsoft.com/office/drawing/2014/main" id="{21EC9C75-D234-4491-89F7-A4724437E0AA}"/>
            </a:ext>
          </a:extLst>
        </xdr:cNvPr>
        <xdr:cNvCxnSpPr/>
      </xdr:nvCxnSpPr>
      <xdr:spPr>
        <a:xfrm>
          <a:off x="16383000" y="85267800"/>
          <a:ext cx="9525" cy="17526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638175</xdr:colOff>
      <xdr:row>7</xdr:row>
      <xdr:rowOff>19050</xdr:rowOff>
    </xdr:from>
    <xdr:to>
      <xdr:col>15</xdr:col>
      <xdr:colOff>638175</xdr:colOff>
      <xdr:row>17</xdr:row>
      <xdr:rowOff>180975</xdr:rowOff>
    </xdr:to>
    <xdr:cxnSp macro="">
      <xdr:nvCxnSpPr>
        <xdr:cNvPr id="12" name="Connettore 2 11">
          <a:extLst>
            <a:ext uri="{FF2B5EF4-FFF2-40B4-BE49-F238E27FC236}">
              <a16:creationId xmlns:a16="http://schemas.microsoft.com/office/drawing/2014/main" id="{60374FE0-470E-4D64-9441-51F570D82647}"/>
            </a:ext>
          </a:extLst>
        </xdr:cNvPr>
        <xdr:cNvCxnSpPr/>
      </xdr:nvCxnSpPr>
      <xdr:spPr>
        <a:xfrm>
          <a:off x="11610975" y="1419225"/>
          <a:ext cx="0" cy="21621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647700</xdr:colOff>
      <xdr:row>18</xdr:row>
      <xdr:rowOff>180975</xdr:rowOff>
    </xdr:from>
    <xdr:to>
      <xdr:col>15</xdr:col>
      <xdr:colOff>647700</xdr:colOff>
      <xdr:row>20</xdr:row>
      <xdr:rowOff>0</xdr:rowOff>
    </xdr:to>
    <xdr:cxnSp macro="">
      <xdr:nvCxnSpPr>
        <xdr:cNvPr id="22" name="Connettore 2 21">
          <a:extLst>
            <a:ext uri="{FF2B5EF4-FFF2-40B4-BE49-F238E27FC236}">
              <a16:creationId xmlns:a16="http://schemas.microsoft.com/office/drawing/2014/main" id="{427AC51A-C5B8-41DF-AAB2-A2E2238EE154}"/>
            </a:ext>
          </a:extLst>
        </xdr:cNvPr>
        <xdr:cNvCxnSpPr/>
      </xdr:nvCxnSpPr>
      <xdr:spPr>
        <a:xfrm>
          <a:off x="11620500" y="37814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647700</xdr:colOff>
      <xdr:row>21</xdr:row>
      <xdr:rowOff>9525</xdr:rowOff>
    </xdr:from>
    <xdr:to>
      <xdr:col>15</xdr:col>
      <xdr:colOff>647700</xdr:colOff>
      <xdr:row>22</xdr:row>
      <xdr:rowOff>38100</xdr:rowOff>
    </xdr:to>
    <xdr:cxnSp macro="">
      <xdr:nvCxnSpPr>
        <xdr:cNvPr id="24" name="Connettore 2 23">
          <a:extLst>
            <a:ext uri="{FF2B5EF4-FFF2-40B4-BE49-F238E27FC236}">
              <a16:creationId xmlns:a16="http://schemas.microsoft.com/office/drawing/2014/main" id="{536B8C8C-C612-43C8-ACBC-2FEA29EEDFE5}"/>
            </a:ext>
          </a:extLst>
        </xdr:cNvPr>
        <xdr:cNvCxnSpPr/>
      </xdr:nvCxnSpPr>
      <xdr:spPr>
        <a:xfrm>
          <a:off x="11620500" y="42100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333375</xdr:colOff>
      <xdr:row>129</xdr:row>
      <xdr:rowOff>9525</xdr:rowOff>
    </xdr:from>
    <xdr:to>
      <xdr:col>20</xdr:col>
      <xdr:colOff>342900</xdr:colOff>
      <xdr:row>131</xdr:row>
      <xdr:rowOff>85725</xdr:rowOff>
    </xdr:to>
    <xdr:cxnSp macro="">
      <xdr:nvCxnSpPr>
        <xdr:cNvPr id="20" name="Connettore 2 19">
          <a:extLst>
            <a:ext uri="{FF2B5EF4-FFF2-40B4-BE49-F238E27FC236}">
              <a16:creationId xmlns:a16="http://schemas.microsoft.com/office/drawing/2014/main" id="{86F08DB6-C355-57FD-A164-485BC78D2969}"/>
            </a:ext>
          </a:extLst>
        </xdr:cNvPr>
        <xdr:cNvCxnSpPr/>
      </xdr:nvCxnSpPr>
      <xdr:spPr>
        <a:xfrm>
          <a:off x="15430500" y="25022175"/>
          <a:ext cx="9525" cy="4572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6</xdr:row>
      <xdr:rowOff>190500</xdr:rowOff>
    </xdr:from>
    <xdr:to>
      <xdr:col>6</xdr:col>
      <xdr:colOff>628650</xdr:colOff>
      <xdr:row>8</xdr:row>
      <xdr:rowOff>9525</xdr:rowOff>
    </xdr:to>
    <xdr:cxnSp macro="">
      <xdr:nvCxnSpPr>
        <xdr:cNvPr id="2" name="Connettore 2 1">
          <a:extLst>
            <a:ext uri="{FF2B5EF4-FFF2-40B4-BE49-F238E27FC236}">
              <a16:creationId xmlns:a16="http://schemas.microsoft.com/office/drawing/2014/main" id="{57591523-694C-45B9-9348-B413F89B5E74}"/>
            </a:ext>
          </a:extLst>
        </xdr:cNvPr>
        <xdr:cNvCxnSpPr/>
      </xdr:nvCxnSpPr>
      <xdr:spPr>
        <a:xfrm>
          <a:off x="4953000" y="13906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12</xdr:row>
      <xdr:rowOff>161925</xdr:rowOff>
    </xdr:from>
    <xdr:to>
      <xdr:col>7</xdr:col>
      <xdr:colOff>542925</xdr:colOff>
      <xdr:row>13</xdr:row>
      <xdr:rowOff>180975</xdr:rowOff>
    </xdr:to>
    <xdr:cxnSp macro="">
      <xdr:nvCxnSpPr>
        <xdr:cNvPr id="3" name="Connettore 2 2">
          <a:extLst>
            <a:ext uri="{FF2B5EF4-FFF2-40B4-BE49-F238E27FC236}">
              <a16:creationId xmlns:a16="http://schemas.microsoft.com/office/drawing/2014/main" id="{47B2781D-E875-4E42-B9A8-65E0C1BE442C}"/>
            </a:ext>
          </a:extLst>
        </xdr:cNvPr>
        <xdr:cNvCxnSpPr/>
      </xdr:nvCxnSpPr>
      <xdr:spPr>
        <a:xfrm>
          <a:off x="5572125" y="2562225"/>
          <a:ext cx="542925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438150</xdr:colOff>
      <xdr:row>13</xdr:row>
      <xdr:rowOff>0</xdr:rowOff>
    </xdr:from>
    <xdr:to>
      <xdr:col>5</xdr:col>
      <xdr:colOff>1219200</xdr:colOff>
      <xdr:row>14</xdr:row>
      <xdr:rowOff>0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id="{BC43ED1D-FDF8-42EB-8007-79B5EA7FE2F5}"/>
            </a:ext>
          </a:extLst>
        </xdr:cNvPr>
        <xdr:cNvCxnSpPr/>
      </xdr:nvCxnSpPr>
      <xdr:spPr>
        <a:xfrm flipH="1">
          <a:off x="3514725" y="2600325"/>
          <a:ext cx="78105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485775</xdr:colOff>
      <xdr:row>14</xdr:row>
      <xdr:rowOff>190500</xdr:rowOff>
    </xdr:from>
    <xdr:to>
      <xdr:col>5</xdr:col>
      <xdr:colOff>485775</xdr:colOff>
      <xdr:row>16</xdr:row>
      <xdr:rowOff>0</xdr:rowOff>
    </xdr:to>
    <xdr:cxnSp macro="">
      <xdr:nvCxnSpPr>
        <xdr:cNvPr id="5" name="Connettore 2 4">
          <a:extLst>
            <a:ext uri="{FF2B5EF4-FFF2-40B4-BE49-F238E27FC236}">
              <a16:creationId xmlns:a16="http://schemas.microsoft.com/office/drawing/2014/main" id="{4112A49A-40E1-46B1-B393-46915EDA30F0}"/>
            </a:ext>
          </a:extLst>
        </xdr:cNvPr>
        <xdr:cNvCxnSpPr/>
      </xdr:nvCxnSpPr>
      <xdr:spPr>
        <a:xfrm>
          <a:off x="3562350" y="2990850"/>
          <a:ext cx="0" cy="2095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647700</xdr:colOff>
      <xdr:row>11</xdr:row>
      <xdr:rowOff>38100</xdr:rowOff>
    </xdr:from>
    <xdr:to>
      <xdr:col>6</xdr:col>
      <xdr:colOff>647700</xdr:colOff>
      <xdr:row>11</xdr:row>
      <xdr:rowOff>190500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id="{CFA1E5BF-AC0A-46FF-A170-BB2F23019B6B}"/>
            </a:ext>
          </a:extLst>
        </xdr:cNvPr>
        <xdr:cNvCxnSpPr/>
      </xdr:nvCxnSpPr>
      <xdr:spPr>
        <a:xfrm>
          <a:off x="4972050" y="2238375"/>
          <a:ext cx="0" cy="1524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466725</xdr:colOff>
      <xdr:row>16</xdr:row>
      <xdr:rowOff>0</xdr:rowOff>
    </xdr:from>
    <xdr:to>
      <xdr:col>5</xdr:col>
      <xdr:colOff>466725</xdr:colOff>
      <xdr:row>16</xdr:row>
      <xdr:rowOff>28575</xdr:rowOff>
    </xdr:to>
    <xdr:cxnSp macro="">
      <xdr:nvCxnSpPr>
        <xdr:cNvPr id="7" name="Connettore 2 6">
          <a:extLst>
            <a:ext uri="{FF2B5EF4-FFF2-40B4-BE49-F238E27FC236}">
              <a16:creationId xmlns:a16="http://schemas.microsoft.com/office/drawing/2014/main" id="{8AEAA1BE-6373-4F5F-9C05-CB5CA6B90CFE}"/>
            </a:ext>
          </a:extLst>
        </xdr:cNvPr>
        <xdr:cNvCxnSpPr/>
      </xdr:nvCxnSpPr>
      <xdr:spPr>
        <a:xfrm>
          <a:off x="3543300" y="3200400"/>
          <a:ext cx="0" cy="285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533400</xdr:colOff>
      <xdr:row>14</xdr:row>
      <xdr:rowOff>190500</xdr:rowOff>
    </xdr:from>
    <xdr:to>
      <xdr:col>7</xdr:col>
      <xdr:colOff>533400</xdr:colOff>
      <xdr:row>16</xdr:row>
      <xdr:rowOff>0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97BA7560-178A-4426-BEBB-B80503246F72}"/>
            </a:ext>
          </a:extLst>
        </xdr:cNvPr>
        <xdr:cNvCxnSpPr/>
      </xdr:nvCxnSpPr>
      <xdr:spPr>
        <a:xfrm>
          <a:off x="6105525" y="2990850"/>
          <a:ext cx="0" cy="2095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628650</xdr:colOff>
      <xdr:row>8</xdr:row>
      <xdr:rowOff>190500</xdr:rowOff>
    </xdr:from>
    <xdr:to>
      <xdr:col>6</xdr:col>
      <xdr:colOff>628650</xdr:colOff>
      <xdr:row>10</xdr:row>
      <xdr:rowOff>9525</xdr:rowOff>
    </xdr:to>
    <xdr:cxnSp macro="">
      <xdr:nvCxnSpPr>
        <xdr:cNvPr id="9" name="Connettore 2 8">
          <a:extLst>
            <a:ext uri="{FF2B5EF4-FFF2-40B4-BE49-F238E27FC236}">
              <a16:creationId xmlns:a16="http://schemas.microsoft.com/office/drawing/2014/main" id="{A830B5C8-C069-49F5-B1A0-79CC28FE6692}"/>
            </a:ext>
          </a:extLst>
        </xdr:cNvPr>
        <xdr:cNvCxnSpPr/>
      </xdr:nvCxnSpPr>
      <xdr:spPr>
        <a:xfrm>
          <a:off x="4953000" y="1790700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533400</xdr:colOff>
      <xdr:row>17</xdr:row>
      <xdr:rowOff>0</xdr:rowOff>
    </xdr:from>
    <xdr:to>
      <xdr:col>7</xdr:col>
      <xdr:colOff>533400</xdr:colOff>
      <xdr:row>18</xdr:row>
      <xdr:rowOff>19050</xdr:rowOff>
    </xdr:to>
    <xdr:cxnSp macro="">
      <xdr:nvCxnSpPr>
        <xdr:cNvPr id="10" name="Connettore 2 9">
          <a:extLst>
            <a:ext uri="{FF2B5EF4-FFF2-40B4-BE49-F238E27FC236}">
              <a16:creationId xmlns:a16="http://schemas.microsoft.com/office/drawing/2014/main" id="{7489A9E3-2811-4AB2-A5D0-7350265158FD}"/>
            </a:ext>
          </a:extLst>
        </xdr:cNvPr>
        <xdr:cNvCxnSpPr/>
      </xdr:nvCxnSpPr>
      <xdr:spPr>
        <a:xfrm>
          <a:off x="6105525" y="34004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647700</xdr:colOff>
      <xdr:row>4</xdr:row>
      <xdr:rowOff>190500</xdr:rowOff>
    </xdr:from>
    <xdr:to>
      <xdr:col>6</xdr:col>
      <xdr:colOff>647700</xdr:colOff>
      <xdr:row>6</xdr:row>
      <xdr:rowOff>9525</xdr:rowOff>
    </xdr:to>
    <xdr:cxnSp macro="">
      <xdr:nvCxnSpPr>
        <xdr:cNvPr id="11" name="Connettore 2 10">
          <a:extLst>
            <a:ext uri="{FF2B5EF4-FFF2-40B4-BE49-F238E27FC236}">
              <a16:creationId xmlns:a16="http://schemas.microsoft.com/office/drawing/2014/main" id="{2961F558-8375-408A-A59F-96925251DDD7}"/>
            </a:ext>
          </a:extLst>
        </xdr:cNvPr>
        <xdr:cNvCxnSpPr/>
      </xdr:nvCxnSpPr>
      <xdr:spPr>
        <a:xfrm>
          <a:off x="4972050" y="990600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1238250</xdr:colOff>
      <xdr:row>18</xdr:row>
      <xdr:rowOff>85725</xdr:rowOff>
    </xdr:from>
    <xdr:to>
      <xdr:col>15</xdr:col>
      <xdr:colOff>0</xdr:colOff>
      <xdr:row>18</xdr:row>
      <xdr:rowOff>114300</xdr:rowOff>
    </xdr:to>
    <xdr:cxnSp macro="">
      <xdr:nvCxnSpPr>
        <xdr:cNvPr id="12" name="Connettore 2 11">
          <a:extLst>
            <a:ext uri="{FF2B5EF4-FFF2-40B4-BE49-F238E27FC236}">
              <a16:creationId xmlns:a16="http://schemas.microsoft.com/office/drawing/2014/main" id="{472D0550-BFBD-49B8-B80C-9648DA94F3BF}"/>
            </a:ext>
          </a:extLst>
        </xdr:cNvPr>
        <xdr:cNvCxnSpPr/>
      </xdr:nvCxnSpPr>
      <xdr:spPr>
        <a:xfrm>
          <a:off x="6810375" y="3686175"/>
          <a:ext cx="5495925" cy="285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6</xdr:row>
      <xdr:rowOff>85725</xdr:rowOff>
    </xdr:from>
    <xdr:to>
      <xdr:col>15</xdr:col>
      <xdr:colOff>0</xdr:colOff>
      <xdr:row>6</xdr:row>
      <xdr:rowOff>104775</xdr:rowOff>
    </xdr:to>
    <xdr:cxnSp macro="">
      <xdr:nvCxnSpPr>
        <xdr:cNvPr id="13" name="Connettore 2 12">
          <a:extLst>
            <a:ext uri="{FF2B5EF4-FFF2-40B4-BE49-F238E27FC236}">
              <a16:creationId xmlns:a16="http://schemas.microsoft.com/office/drawing/2014/main" id="{EFC3B67A-873F-40EA-8ED9-49A21E572310}"/>
            </a:ext>
          </a:extLst>
        </xdr:cNvPr>
        <xdr:cNvCxnSpPr/>
      </xdr:nvCxnSpPr>
      <xdr:spPr>
        <a:xfrm>
          <a:off x="5581650" y="1285875"/>
          <a:ext cx="6724650" cy="190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12</xdr:row>
      <xdr:rowOff>104775</xdr:rowOff>
    </xdr:from>
    <xdr:to>
      <xdr:col>9</xdr:col>
      <xdr:colOff>9525</xdr:colOff>
      <xdr:row>12</xdr:row>
      <xdr:rowOff>114300</xdr:rowOff>
    </xdr:to>
    <xdr:cxnSp macro="">
      <xdr:nvCxnSpPr>
        <xdr:cNvPr id="14" name="Connettore 2 13">
          <a:extLst>
            <a:ext uri="{FF2B5EF4-FFF2-40B4-BE49-F238E27FC236}">
              <a16:creationId xmlns:a16="http://schemas.microsoft.com/office/drawing/2014/main" id="{018CE304-CA7A-4888-B53A-25D8E6332EB0}"/>
            </a:ext>
          </a:extLst>
        </xdr:cNvPr>
        <xdr:cNvCxnSpPr/>
      </xdr:nvCxnSpPr>
      <xdr:spPr>
        <a:xfrm>
          <a:off x="5572125" y="2505075"/>
          <a:ext cx="2505075" cy="95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619125</xdr:colOff>
      <xdr:row>12</xdr:row>
      <xdr:rowOff>190500</xdr:rowOff>
    </xdr:from>
    <xdr:to>
      <xdr:col>9</xdr:col>
      <xdr:colOff>619125</xdr:colOff>
      <xdr:row>14</xdr:row>
      <xdr:rowOff>0</xdr:rowOff>
    </xdr:to>
    <xdr:cxnSp macro="">
      <xdr:nvCxnSpPr>
        <xdr:cNvPr id="15" name="Connettore 2 14">
          <a:extLst>
            <a:ext uri="{FF2B5EF4-FFF2-40B4-BE49-F238E27FC236}">
              <a16:creationId xmlns:a16="http://schemas.microsoft.com/office/drawing/2014/main" id="{FC76A14A-724E-491D-A5C8-0F552801FA9B}"/>
            </a:ext>
          </a:extLst>
        </xdr:cNvPr>
        <xdr:cNvCxnSpPr/>
      </xdr:nvCxnSpPr>
      <xdr:spPr>
        <a:xfrm>
          <a:off x="8686800" y="2590800"/>
          <a:ext cx="0" cy="2095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819150</xdr:colOff>
      <xdr:row>11</xdr:row>
      <xdr:rowOff>38100</xdr:rowOff>
    </xdr:from>
    <xdr:to>
      <xdr:col>8</xdr:col>
      <xdr:colOff>533400</xdr:colOff>
      <xdr:row>12</xdr:row>
      <xdr:rowOff>66675</xdr:rowOff>
    </xdr:to>
    <xdr:sp macro="" textlink="">
      <xdr:nvSpPr>
        <xdr:cNvPr id="16" name="CasellaDiTesto 15">
          <a:extLst>
            <a:ext uri="{FF2B5EF4-FFF2-40B4-BE49-F238E27FC236}">
              <a16:creationId xmlns:a16="http://schemas.microsoft.com/office/drawing/2014/main" id="{33702DB4-2139-43DA-ABA7-59B82966E063}"/>
            </a:ext>
          </a:extLst>
        </xdr:cNvPr>
        <xdr:cNvSpPr txBox="1"/>
      </xdr:nvSpPr>
      <xdr:spPr>
        <a:xfrm>
          <a:off x="6391275" y="2238375"/>
          <a:ext cx="96202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scegliere WP</a:t>
          </a:r>
        </a:p>
      </xdr:txBody>
    </xdr:sp>
    <xdr:clientData/>
  </xdr:twoCellAnchor>
  <xdr:twoCellAnchor>
    <xdr:from>
      <xdr:col>8</xdr:col>
      <xdr:colOff>857250</xdr:colOff>
      <xdr:row>16</xdr:row>
      <xdr:rowOff>152400</xdr:rowOff>
    </xdr:from>
    <xdr:to>
      <xdr:col>11</xdr:col>
      <xdr:colOff>1143000</xdr:colOff>
      <xdr:row>18</xdr:row>
      <xdr:rowOff>47625</xdr:rowOff>
    </xdr:to>
    <xdr:sp macro="" textlink="">
      <xdr:nvSpPr>
        <xdr:cNvPr id="17" name="CasellaDiTesto 16">
          <a:extLst>
            <a:ext uri="{FF2B5EF4-FFF2-40B4-BE49-F238E27FC236}">
              <a16:creationId xmlns:a16="http://schemas.microsoft.com/office/drawing/2014/main" id="{92998670-CCD1-4259-A5AB-406E06D942ED}"/>
            </a:ext>
          </a:extLst>
        </xdr:cNvPr>
        <xdr:cNvSpPr txBox="1"/>
      </xdr:nvSpPr>
      <xdr:spPr>
        <a:xfrm>
          <a:off x="7677150" y="3352800"/>
          <a:ext cx="32289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moltiplicare prezzo</a:t>
          </a:r>
          <a:r>
            <a:rPr lang="it-IT" sz="1100" baseline="0"/>
            <a:t> al KWh da listino per kWp FV</a:t>
          </a:r>
          <a:endParaRPr lang="it-IT" sz="1100"/>
        </a:p>
      </xdr:txBody>
    </xdr:sp>
    <xdr:clientData/>
  </xdr:twoCellAnchor>
  <xdr:twoCellAnchor>
    <xdr:from>
      <xdr:col>24</xdr:col>
      <xdr:colOff>133350</xdr:colOff>
      <xdr:row>25</xdr:row>
      <xdr:rowOff>0</xdr:rowOff>
    </xdr:from>
    <xdr:to>
      <xdr:col>24</xdr:col>
      <xdr:colOff>133350</xdr:colOff>
      <xdr:row>26</xdr:row>
      <xdr:rowOff>28575</xdr:rowOff>
    </xdr:to>
    <xdr:cxnSp macro="">
      <xdr:nvCxnSpPr>
        <xdr:cNvPr id="18" name="Connettore 2 17">
          <a:extLst>
            <a:ext uri="{FF2B5EF4-FFF2-40B4-BE49-F238E27FC236}">
              <a16:creationId xmlns:a16="http://schemas.microsoft.com/office/drawing/2014/main" id="{2FE822A1-779A-41A3-B2C0-1962FCA2B602}"/>
            </a:ext>
          </a:extLst>
        </xdr:cNvPr>
        <xdr:cNvCxnSpPr/>
      </xdr:nvCxnSpPr>
      <xdr:spPr>
        <a:xfrm>
          <a:off x="17802225" y="5000625"/>
          <a:ext cx="0" cy="2286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91</xdr:row>
      <xdr:rowOff>0</xdr:rowOff>
    </xdr:from>
    <xdr:to>
      <xdr:col>24</xdr:col>
      <xdr:colOff>142875</xdr:colOff>
      <xdr:row>100</xdr:row>
      <xdr:rowOff>28575</xdr:rowOff>
    </xdr:to>
    <xdr:cxnSp macro="">
      <xdr:nvCxnSpPr>
        <xdr:cNvPr id="19" name="Connettore 2 18">
          <a:extLst>
            <a:ext uri="{FF2B5EF4-FFF2-40B4-BE49-F238E27FC236}">
              <a16:creationId xmlns:a16="http://schemas.microsoft.com/office/drawing/2014/main" id="{CB359E74-BB42-451E-8366-F693ED2F497F}"/>
            </a:ext>
          </a:extLst>
        </xdr:cNvPr>
        <xdr:cNvCxnSpPr/>
      </xdr:nvCxnSpPr>
      <xdr:spPr>
        <a:xfrm>
          <a:off x="17811750" y="17687925"/>
          <a:ext cx="0" cy="17716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133350</xdr:colOff>
      <xdr:row>181</xdr:row>
      <xdr:rowOff>9525</xdr:rowOff>
    </xdr:from>
    <xdr:to>
      <xdr:col>24</xdr:col>
      <xdr:colOff>142875</xdr:colOff>
      <xdr:row>190</xdr:row>
      <xdr:rowOff>19050</xdr:rowOff>
    </xdr:to>
    <xdr:cxnSp macro="">
      <xdr:nvCxnSpPr>
        <xdr:cNvPr id="20" name="Connettore 2 19">
          <a:extLst>
            <a:ext uri="{FF2B5EF4-FFF2-40B4-BE49-F238E27FC236}">
              <a16:creationId xmlns:a16="http://schemas.microsoft.com/office/drawing/2014/main" id="{307A9260-FBD2-407F-ADFC-C3EE74458123}"/>
            </a:ext>
          </a:extLst>
        </xdr:cNvPr>
        <xdr:cNvCxnSpPr/>
      </xdr:nvCxnSpPr>
      <xdr:spPr>
        <a:xfrm>
          <a:off x="17802225" y="34966275"/>
          <a:ext cx="9525" cy="17526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123825</xdr:colOff>
      <xdr:row>451</xdr:row>
      <xdr:rowOff>9525</xdr:rowOff>
    </xdr:from>
    <xdr:to>
      <xdr:col>24</xdr:col>
      <xdr:colOff>133350</xdr:colOff>
      <xdr:row>460</xdr:row>
      <xdr:rowOff>19050</xdr:rowOff>
    </xdr:to>
    <xdr:cxnSp macro="">
      <xdr:nvCxnSpPr>
        <xdr:cNvPr id="21" name="Connettore 2 20">
          <a:extLst>
            <a:ext uri="{FF2B5EF4-FFF2-40B4-BE49-F238E27FC236}">
              <a16:creationId xmlns:a16="http://schemas.microsoft.com/office/drawing/2014/main" id="{07640500-18E8-4DE6-A1C5-B5E1ED4E2FDE}"/>
            </a:ext>
          </a:extLst>
        </xdr:cNvPr>
        <xdr:cNvCxnSpPr/>
      </xdr:nvCxnSpPr>
      <xdr:spPr>
        <a:xfrm>
          <a:off x="17792700" y="86706075"/>
          <a:ext cx="9525" cy="17526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638175</xdr:colOff>
      <xdr:row>7</xdr:row>
      <xdr:rowOff>19050</xdr:rowOff>
    </xdr:from>
    <xdr:to>
      <xdr:col>15</xdr:col>
      <xdr:colOff>638175</xdr:colOff>
      <xdr:row>17</xdr:row>
      <xdr:rowOff>180975</xdr:rowOff>
    </xdr:to>
    <xdr:cxnSp macro="">
      <xdr:nvCxnSpPr>
        <xdr:cNvPr id="22" name="Connettore 2 21">
          <a:extLst>
            <a:ext uri="{FF2B5EF4-FFF2-40B4-BE49-F238E27FC236}">
              <a16:creationId xmlns:a16="http://schemas.microsoft.com/office/drawing/2014/main" id="{002D8418-F6DC-4504-B2F6-5A2494635A7E}"/>
            </a:ext>
          </a:extLst>
        </xdr:cNvPr>
        <xdr:cNvCxnSpPr/>
      </xdr:nvCxnSpPr>
      <xdr:spPr>
        <a:xfrm>
          <a:off x="12944475" y="1419225"/>
          <a:ext cx="0" cy="21621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647700</xdr:colOff>
      <xdr:row>18</xdr:row>
      <xdr:rowOff>180975</xdr:rowOff>
    </xdr:from>
    <xdr:to>
      <xdr:col>15</xdr:col>
      <xdr:colOff>647700</xdr:colOff>
      <xdr:row>20</xdr:row>
      <xdr:rowOff>0</xdr:rowOff>
    </xdr:to>
    <xdr:cxnSp macro="">
      <xdr:nvCxnSpPr>
        <xdr:cNvPr id="23" name="Connettore 2 22">
          <a:extLst>
            <a:ext uri="{FF2B5EF4-FFF2-40B4-BE49-F238E27FC236}">
              <a16:creationId xmlns:a16="http://schemas.microsoft.com/office/drawing/2014/main" id="{44DEC9EA-6AF4-459E-B32C-6DEC30DE3F51}"/>
            </a:ext>
          </a:extLst>
        </xdr:cNvPr>
        <xdr:cNvCxnSpPr/>
      </xdr:nvCxnSpPr>
      <xdr:spPr>
        <a:xfrm>
          <a:off x="12954000" y="37814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647700</xdr:colOff>
      <xdr:row>21</xdr:row>
      <xdr:rowOff>9525</xdr:rowOff>
    </xdr:from>
    <xdr:to>
      <xdr:col>15</xdr:col>
      <xdr:colOff>647700</xdr:colOff>
      <xdr:row>22</xdr:row>
      <xdr:rowOff>38100</xdr:rowOff>
    </xdr:to>
    <xdr:cxnSp macro="">
      <xdr:nvCxnSpPr>
        <xdr:cNvPr id="24" name="Connettore 2 23">
          <a:extLst>
            <a:ext uri="{FF2B5EF4-FFF2-40B4-BE49-F238E27FC236}">
              <a16:creationId xmlns:a16="http://schemas.microsoft.com/office/drawing/2014/main" id="{07C2D4F7-FD2C-4962-B3A9-CCEA105568C5}"/>
            </a:ext>
          </a:extLst>
        </xdr:cNvPr>
        <xdr:cNvCxnSpPr/>
      </xdr:nvCxnSpPr>
      <xdr:spPr>
        <a:xfrm>
          <a:off x="12954000" y="42100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304800</xdr:colOff>
      <xdr:row>137</xdr:row>
      <xdr:rowOff>0</xdr:rowOff>
    </xdr:from>
    <xdr:to>
      <xdr:col>20</xdr:col>
      <xdr:colOff>314325</xdr:colOff>
      <xdr:row>139</xdr:row>
      <xdr:rowOff>76200</xdr:rowOff>
    </xdr:to>
    <xdr:cxnSp macro="">
      <xdr:nvCxnSpPr>
        <xdr:cNvPr id="25" name="Connettore 2 24">
          <a:extLst>
            <a:ext uri="{FF2B5EF4-FFF2-40B4-BE49-F238E27FC236}">
              <a16:creationId xmlns:a16="http://schemas.microsoft.com/office/drawing/2014/main" id="{B77A138A-4EC2-4061-A733-1C1E71DA008A}"/>
            </a:ext>
          </a:extLst>
        </xdr:cNvPr>
        <xdr:cNvCxnSpPr/>
      </xdr:nvCxnSpPr>
      <xdr:spPr>
        <a:xfrm>
          <a:off x="15401925" y="24803100"/>
          <a:ext cx="9525" cy="4572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12</xdr:row>
      <xdr:rowOff>104775</xdr:rowOff>
    </xdr:from>
    <xdr:to>
      <xdr:col>9</xdr:col>
      <xdr:colOff>9525</xdr:colOff>
      <xdr:row>12</xdr:row>
      <xdr:rowOff>114300</xdr:rowOff>
    </xdr:to>
    <xdr:cxnSp macro="">
      <xdr:nvCxnSpPr>
        <xdr:cNvPr id="26" name="Connettore 2 25">
          <a:extLst>
            <a:ext uri="{FF2B5EF4-FFF2-40B4-BE49-F238E27FC236}">
              <a16:creationId xmlns:a16="http://schemas.microsoft.com/office/drawing/2014/main" id="{6A4011A4-DCC6-46BD-933D-7941987096EE}"/>
            </a:ext>
          </a:extLst>
        </xdr:cNvPr>
        <xdr:cNvCxnSpPr/>
      </xdr:nvCxnSpPr>
      <xdr:spPr>
        <a:xfrm>
          <a:off x="5572125" y="2505075"/>
          <a:ext cx="2505075" cy="95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819150</xdr:colOff>
      <xdr:row>11</xdr:row>
      <xdr:rowOff>38100</xdr:rowOff>
    </xdr:from>
    <xdr:to>
      <xdr:col>8</xdr:col>
      <xdr:colOff>533400</xdr:colOff>
      <xdr:row>12</xdr:row>
      <xdr:rowOff>66675</xdr:rowOff>
    </xdr:to>
    <xdr:sp macro="" textlink="">
      <xdr:nvSpPr>
        <xdr:cNvPr id="27" name="CasellaDiTesto 26">
          <a:extLst>
            <a:ext uri="{FF2B5EF4-FFF2-40B4-BE49-F238E27FC236}">
              <a16:creationId xmlns:a16="http://schemas.microsoft.com/office/drawing/2014/main" id="{049F698E-AAE9-4C46-9BF2-64E854B28914}"/>
            </a:ext>
          </a:extLst>
        </xdr:cNvPr>
        <xdr:cNvSpPr txBox="1"/>
      </xdr:nvSpPr>
      <xdr:spPr>
        <a:xfrm>
          <a:off x="6391275" y="2238375"/>
          <a:ext cx="96202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scegliere WP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6</xdr:row>
      <xdr:rowOff>190500</xdr:rowOff>
    </xdr:from>
    <xdr:to>
      <xdr:col>6</xdr:col>
      <xdr:colOff>628650</xdr:colOff>
      <xdr:row>8</xdr:row>
      <xdr:rowOff>9525</xdr:rowOff>
    </xdr:to>
    <xdr:cxnSp macro="">
      <xdr:nvCxnSpPr>
        <xdr:cNvPr id="2" name="Connettore 2 1">
          <a:extLst>
            <a:ext uri="{FF2B5EF4-FFF2-40B4-BE49-F238E27FC236}">
              <a16:creationId xmlns:a16="http://schemas.microsoft.com/office/drawing/2014/main" id="{FD00021E-E1F8-4B5E-8F5F-69D657133DFD}"/>
            </a:ext>
          </a:extLst>
        </xdr:cNvPr>
        <xdr:cNvCxnSpPr/>
      </xdr:nvCxnSpPr>
      <xdr:spPr>
        <a:xfrm>
          <a:off x="4953000" y="1390650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12</xdr:row>
      <xdr:rowOff>161925</xdr:rowOff>
    </xdr:from>
    <xdr:to>
      <xdr:col>7</xdr:col>
      <xdr:colOff>542925</xdr:colOff>
      <xdr:row>13</xdr:row>
      <xdr:rowOff>180975</xdr:rowOff>
    </xdr:to>
    <xdr:cxnSp macro="">
      <xdr:nvCxnSpPr>
        <xdr:cNvPr id="3" name="Connettore 2 2">
          <a:extLst>
            <a:ext uri="{FF2B5EF4-FFF2-40B4-BE49-F238E27FC236}">
              <a16:creationId xmlns:a16="http://schemas.microsoft.com/office/drawing/2014/main" id="{383CE599-7077-4A2D-BE05-72CA8D131BF4}"/>
            </a:ext>
          </a:extLst>
        </xdr:cNvPr>
        <xdr:cNvCxnSpPr/>
      </xdr:nvCxnSpPr>
      <xdr:spPr>
        <a:xfrm>
          <a:off x="5572125" y="2562225"/>
          <a:ext cx="542925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438150</xdr:colOff>
      <xdr:row>13</xdr:row>
      <xdr:rowOff>0</xdr:rowOff>
    </xdr:from>
    <xdr:to>
      <xdr:col>5</xdr:col>
      <xdr:colOff>1219200</xdr:colOff>
      <xdr:row>14</xdr:row>
      <xdr:rowOff>0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id="{2D772E63-3E4F-4BCD-864B-46EA67C111AC}"/>
            </a:ext>
          </a:extLst>
        </xdr:cNvPr>
        <xdr:cNvCxnSpPr/>
      </xdr:nvCxnSpPr>
      <xdr:spPr>
        <a:xfrm flipH="1">
          <a:off x="3514725" y="2600325"/>
          <a:ext cx="78105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485775</xdr:colOff>
      <xdr:row>14</xdr:row>
      <xdr:rowOff>190500</xdr:rowOff>
    </xdr:from>
    <xdr:to>
      <xdr:col>5</xdr:col>
      <xdr:colOff>485775</xdr:colOff>
      <xdr:row>16</xdr:row>
      <xdr:rowOff>0</xdr:rowOff>
    </xdr:to>
    <xdr:cxnSp macro="">
      <xdr:nvCxnSpPr>
        <xdr:cNvPr id="5" name="Connettore 2 4">
          <a:extLst>
            <a:ext uri="{FF2B5EF4-FFF2-40B4-BE49-F238E27FC236}">
              <a16:creationId xmlns:a16="http://schemas.microsoft.com/office/drawing/2014/main" id="{F858ABDC-6888-4C62-A21D-32053A97792D}"/>
            </a:ext>
          </a:extLst>
        </xdr:cNvPr>
        <xdr:cNvCxnSpPr/>
      </xdr:nvCxnSpPr>
      <xdr:spPr>
        <a:xfrm>
          <a:off x="3562350" y="2990850"/>
          <a:ext cx="0" cy="2095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647700</xdr:colOff>
      <xdr:row>11</xdr:row>
      <xdr:rowOff>38100</xdr:rowOff>
    </xdr:from>
    <xdr:to>
      <xdr:col>6</xdr:col>
      <xdr:colOff>647700</xdr:colOff>
      <xdr:row>11</xdr:row>
      <xdr:rowOff>190500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id="{6DF6D12E-D9D1-45FC-BD74-CC5B2C49688E}"/>
            </a:ext>
          </a:extLst>
        </xdr:cNvPr>
        <xdr:cNvCxnSpPr/>
      </xdr:nvCxnSpPr>
      <xdr:spPr>
        <a:xfrm>
          <a:off x="4972050" y="2238375"/>
          <a:ext cx="0" cy="1524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466725</xdr:colOff>
      <xdr:row>16</xdr:row>
      <xdr:rowOff>0</xdr:rowOff>
    </xdr:from>
    <xdr:to>
      <xdr:col>5</xdr:col>
      <xdr:colOff>466725</xdr:colOff>
      <xdr:row>16</xdr:row>
      <xdr:rowOff>28575</xdr:rowOff>
    </xdr:to>
    <xdr:cxnSp macro="">
      <xdr:nvCxnSpPr>
        <xdr:cNvPr id="7" name="Connettore 2 6">
          <a:extLst>
            <a:ext uri="{FF2B5EF4-FFF2-40B4-BE49-F238E27FC236}">
              <a16:creationId xmlns:a16="http://schemas.microsoft.com/office/drawing/2014/main" id="{4E9A74AE-2BC1-41AA-ACCC-89C9FB6CB1A2}"/>
            </a:ext>
          </a:extLst>
        </xdr:cNvPr>
        <xdr:cNvCxnSpPr/>
      </xdr:nvCxnSpPr>
      <xdr:spPr>
        <a:xfrm>
          <a:off x="3543300" y="3200400"/>
          <a:ext cx="0" cy="285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533400</xdr:colOff>
      <xdr:row>14</xdr:row>
      <xdr:rowOff>190500</xdr:rowOff>
    </xdr:from>
    <xdr:to>
      <xdr:col>7</xdr:col>
      <xdr:colOff>533400</xdr:colOff>
      <xdr:row>16</xdr:row>
      <xdr:rowOff>0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CDE0C18C-CBD7-4600-A571-933CCE512529}"/>
            </a:ext>
          </a:extLst>
        </xdr:cNvPr>
        <xdr:cNvCxnSpPr/>
      </xdr:nvCxnSpPr>
      <xdr:spPr>
        <a:xfrm>
          <a:off x="6105525" y="2990850"/>
          <a:ext cx="0" cy="2095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628650</xdr:colOff>
      <xdr:row>8</xdr:row>
      <xdr:rowOff>190500</xdr:rowOff>
    </xdr:from>
    <xdr:to>
      <xdr:col>6</xdr:col>
      <xdr:colOff>628650</xdr:colOff>
      <xdr:row>10</xdr:row>
      <xdr:rowOff>9525</xdr:rowOff>
    </xdr:to>
    <xdr:cxnSp macro="">
      <xdr:nvCxnSpPr>
        <xdr:cNvPr id="9" name="Connettore 2 8">
          <a:extLst>
            <a:ext uri="{FF2B5EF4-FFF2-40B4-BE49-F238E27FC236}">
              <a16:creationId xmlns:a16="http://schemas.microsoft.com/office/drawing/2014/main" id="{9349667C-D920-40F4-9D9A-63002905DF1E}"/>
            </a:ext>
          </a:extLst>
        </xdr:cNvPr>
        <xdr:cNvCxnSpPr/>
      </xdr:nvCxnSpPr>
      <xdr:spPr>
        <a:xfrm>
          <a:off x="4953000" y="1790700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533400</xdr:colOff>
      <xdr:row>17</xdr:row>
      <xdr:rowOff>0</xdr:rowOff>
    </xdr:from>
    <xdr:to>
      <xdr:col>7</xdr:col>
      <xdr:colOff>533400</xdr:colOff>
      <xdr:row>18</xdr:row>
      <xdr:rowOff>19050</xdr:rowOff>
    </xdr:to>
    <xdr:cxnSp macro="">
      <xdr:nvCxnSpPr>
        <xdr:cNvPr id="10" name="Connettore 2 9">
          <a:extLst>
            <a:ext uri="{FF2B5EF4-FFF2-40B4-BE49-F238E27FC236}">
              <a16:creationId xmlns:a16="http://schemas.microsoft.com/office/drawing/2014/main" id="{75819470-8B09-473F-B107-BE4C6513AED3}"/>
            </a:ext>
          </a:extLst>
        </xdr:cNvPr>
        <xdr:cNvCxnSpPr/>
      </xdr:nvCxnSpPr>
      <xdr:spPr>
        <a:xfrm>
          <a:off x="6105525" y="34004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647700</xdr:colOff>
      <xdr:row>4</xdr:row>
      <xdr:rowOff>190500</xdr:rowOff>
    </xdr:from>
    <xdr:to>
      <xdr:col>6</xdr:col>
      <xdr:colOff>647700</xdr:colOff>
      <xdr:row>6</xdr:row>
      <xdr:rowOff>9525</xdr:rowOff>
    </xdr:to>
    <xdr:cxnSp macro="">
      <xdr:nvCxnSpPr>
        <xdr:cNvPr id="11" name="Connettore 2 10">
          <a:extLst>
            <a:ext uri="{FF2B5EF4-FFF2-40B4-BE49-F238E27FC236}">
              <a16:creationId xmlns:a16="http://schemas.microsoft.com/office/drawing/2014/main" id="{44D5D0D8-C7FF-4E54-897A-F6D0A95403D0}"/>
            </a:ext>
          </a:extLst>
        </xdr:cNvPr>
        <xdr:cNvCxnSpPr/>
      </xdr:nvCxnSpPr>
      <xdr:spPr>
        <a:xfrm>
          <a:off x="4972050" y="990600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1238250</xdr:colOff>
      <xdr:row>18</xdr:row>
      <xdr:rowOff>85725</xdr:rowOff>
    </xdr:from>
    <xdr:to>
      <xdr:col>15</xdr:col>
      <xdr:colOff>0</xdr:colOff>
      <xdr:row>18</xdr:row>
      <xdr:rowOff>114300</xdr:rowOff>
    </xdr:to>
    <xdr:cxnSp macro="">
      <xdr:nvCxnSpPr>
        <xdr:cNvPr id="12" name="Connettore 2 11">
          <a:extLst>
            <a:ext uri="{FF2B5EF4-FFF2-40B4-BE49-F238E27FC236}">
              <a16:creationId xmlns:a16="http://schemas.microsoft.com/office/drawing/2014/main" id="{6A6C9F56-0D86-40B6-866A-4DDAA2794E79}"/>
            </a:ext>
          </a:extLst>
        </xdr:cNvPr>
        <xdr:cNvCxnSpPr/>
      </xdr:nvCxnSpPr>
      <xdr:spPr>
        <a:xfrm>
          <a:off x="6810375" y="3686175"/>
          <a:ext cx="5495925" cy="285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6</xdr:row>
      <xdr:rowOff>85725</xdr:rowOff>
    </xdr:from>
    <xdr:to>
      <xdr:col>15</xdr:col>
      <xdr:colOff>0</xdr:colOff>
      <xdr:row>6</xdr:row>
      <xdr:rowOff>104775</xdr:rowOff>
    </xdr:to>
    <xdr:cxnSp macro="">
      <xdr:nvCxnSpPr>
        <xdr:cNvPr id="13" name="Connettore 2 12">
          <a:extLst>
            <a:ext uri="{FF2B5EF4-FFF2-40B4-BE49-F238E27FC236}">
              <a16:creationId xmlns:a16="http://schemas.microsoft.com/office/drawing/2014/main" id="{6BC8246C-9089-4DF8-AAE8-52A9AABC21C6}"/>
            </a:ext>
          </a:extLst>
        </xdr:cNvPr>
        <xdr:cNvCxnSpPr/>
      </xdr:nvCxnSpPr>
      <xdr:spPr>
        <a:xfrm>
          <a:off x="5581650" y="1285875"/>
          <a:ext cx="6724650" cy="190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12</xdr:row>
      <xdr:rowOff>104775</xdr:rowOff>
    </xdr:from>
    <xdr:to>
      <xdr:col>9</xdr:col>
      <xdr:colOff>9525</xdr:colOff>
      <xdr:row>12</xdr:row>
      <xdr:rowOff>114300</xdr:rowOff>
    </xdr:to>
    <xdr:cxnSp macro="">
      <xdr:nvCxnSpPr>
        <xdr:cNvPr id="14" name="Connettore 2 13">
          <a:extLst>
            <a:ext uri="{FF2B5EF4-FFF2-40B4-BE49-F238E27FC236}">
              <a16:creationId xmlns:a16="http://schemas.microsoft.com/office/drawing/2014/main" id="{E9E40B26-8031-41B2-89DE-3F8D2741569A}"/>
            </a:ext>
          </a:extLst>
        </xdr:cNvPr>
        <xdr:cNvCxnSpPr/>
      </xdr:nvCxnSpPr>
      <xdr:spPr>
        <a:xfrm>
          <a:off x="5572125" y="2505075"/>
          <a:ext cx="2505075" cy="95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619125</xdr:colOff>
      <xdr:row>12</xdr:row>
      <xdr:rowOff>190500</xdr:rowOff>
    </xdr:from>
    <xdr:to>
      <xdr:col>9</xdr:col>
      <xdr:colOff>619125</xdr:colOff>
      <xdr:row>14</xdr:row>
      <xdr:rowOff>0</xdr:rowOff>
    </xdr:to>
    <xdr:cxnSp macro="">
      <xdr:nvCxnSpPr>
        <xdr:cNvPr id="15" name="Connettore 2 14">
          <a:extLst>
            <a:ext uri="{FF2B5EF4-FFF2-40B4-BE49-F238E27FC236}">
              <a16:creationId xmlns:a16="http://schemas.microsoft.com/office/drawing/2014/main" id="{85C5F19C-3B35-4317-933D-98A80663BF92}"/>
            </a:ext>
          </a:extLst>
        </xdr:cNvPr>
        <xdr:cNvCxnSpPr/>
      </xdr:nvCxnSpPr>
      <xdr:spPr>
        <a:xfrm>
          <a:off x="8686800" y="2590800"/>
          <a:ext cx="0" cy="2095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819150</xdr:colOff>
      <xdr:row>11</xdr:row>
      <xdr:rowOff>38100</xdr:rowOff>
    </xdr:from>
    <xdr:to>
      <xdr:col>8</xdr:col>
      <xdr:colOff>533400</xdr:colOff>
      <xdr:row>12</xdr:row>
      <xdr:rowOff>66675</xdr:rowOff>
    </xdr:to>
    <xdr:sp macro="" textlink="">
      <xdr:nvSpPr>
        <xdr:cNvPr id="16" name="CasellaDiTesto 15">
          <a:extLst>
            <a:ext uri="{FF2B5EF4-FFF2-40B4-BE49-F238E27FC236}">
              <a16:creationId xmlns:a16="http://schemas.microsoft.com/office/drawing/2014/main" id="{4EFC4804-4986-4973-8A43-6EF9F5651A1F}"/>
            </a:ext>
          </a:extLst>
        </xdr:cNvPr>
        <xdr:cNvSpPr txBox="1"/>
      </xdr:nvSpPr>
      <xdr:spPr>
        <a:xfrm>
          <a:off x="6391275" y="2238375"/>
          <a:ext cx="96202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scegliere WP</a:t>
          </a:r>
        </a:p>
      </xdr:txBody>
    </xdr:sp>
    <xdr:clientData/>
  </xdr:twoCellAnchor>
  <xdr:twoCellAnchor>
    <xdr:from>
      <xdr:col>8</xdr:col>
      <xdr:colOff>857250</xdr:colOff>
      <xdr:row>16</xdr:row>
      <xdr:rowOff>152400</xdr:rowOff>
    </xdr:from>
    <xdr:to>
      <xdr:col>11</xdr:col>
      <xdr:colOff>1143000</xdr:colOff>
      <xdr:row>18</xdr:row>
      <xdr:rowOff>47625</xdr:rowOff>
    </xdr:to>
    <xdr:sp macro="" textlink="">
      <xdr:nvSpPr>
        <xdr:cNvPr id="17" name="CasellaDiTesto 16">
          <a:extLst>
            <a:ext uri="{FF2B5EF4-FFF2-40B4-BE49-F238E27FC236}">
              <a16:creationId xmlns:a16="http://schemas.microsoft.com/office/drawing/2014/main" id="{B59ADDC9-F572-4D4F-85DF-0D536411AF45}"/>
            </a:ext>
          </a:extLst>
        </xdr:cNvPr>
        <xdr:cNvSpPr txBox="1"/>
      </xdr:nvSpPr>
      <xdr:spPr>
        <a:xfrm>
          <a:off x="7677150" y="3352800"/>
          <a:ext cx="32289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moltiplicare prezzo</a:t>
          </a:r>
          <a:r>
            <a:rPr lang="it-IT" sz="1100" baseline="0"/>
            <a:t> al KWh da listino per kWp FV</a:t>
          </a:r>
          <a:endParaRPr lang="it-IT" sz="1100"/>
        </a:p>
      </xdr:txBody>
    </xdr:sp>
    <xdr:clientData/>
  </xdr:twoCellAnchor>
  <xdr:twoCellAnchor>
    <xdr:from>
      <xdr:col>24</xdr:col>
      <xdr:colOff>133350</xdr:colOff>
      <xdr:row>25</xdr:row>
      <xdr:rowOff>0</xdr:rowOff>
    </xdr:from>
    <xdr:to>
      <xdr:col>24</xdr:col>
      <xdr:colOff>133350</xdr:colOff>
      <xdr:row>26</xdr:row>
      <xdr:rowOff>28575</xdr:rowOff>
    </xdr:to>
    <xdr:cxnSp macro="">
      <xdr:nvCxnSpPr>
        <xdr:cNvPr id="18" name="Connettore 2 17">
          <a:extLst>
            <a:ext uri="{FF2B5EF4-FFF2-40B4-BE49-F238E27FC236}">
              <a16:creationId xmlns:a16="http://schemas.microsoft.com/office/drawing/2014/main" id="{CE066F34-FB36-428E-A171-DBC9FF725470}"/>
            </a:ext>
          </a:extLst>
        </xdr:cNvPr>
        <xdr:cNvCxnSpPr/>
      </xdr:nvCxnSpPr>
      <xdr:spPr>
        <a:xfrm>
          <a:off x="17802225" y="5000625"/>
          <a:ext cx="0" cy="2286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91</xdr:row>
      <xdr:rowOff>0</xdr:rowOff>
    </xdr:from>
    <xdr:to>
      <xdr:col>24</xdr:col>
      <xdr:colOff>142875</xdr:colOff>
      <xdr:row>100</xdr:row>
      <xdr:rowOff>28575</xdr:rowOff>
    </xdr:to>
    <xdr:cxnSp macro="">
      <xdr:nvCxnSpPr>
        <xdr:cNvPr id="19" name="Connettore 2 18">
          <a:extLst>
            <a:ext uri="{FF2B5EF4-FFF2-40B4-BE49-F238E27FC236}">
              <a16:creationId xmlns:a16="http://schemas.microsoft.com/office/drawing/2014/main" id="{8E089FEB-9A63-4975-A57F-394BB01EF00B}"/>
            </a:ext>
          </a:extLst>
        </xdr:cNvPr>
        <xdr:cNvCxnSpPr/>
      </xdr:nvCxnSpPr>
      <xdr:spPr>
        <a:xfrm>
          <a:off x="17811750" y="17687925"/>
          <a:ext cx="0" cy="17716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133350</xdr:colOff>
      <xdr:row>181</xdr:row>
      <xdr:rowOff>9525</xdr:rowOff>
    </xdr:from>
    <xdr:to>
      <xdr:col>24</xdr:col>
      <xdr:colOff>142875</xdr:colOff>
      <xdr:row>190</xdr:row>
      <xdr:rowOff>19050</xdr:rowOff>
    </xdr:to>
    <xdr:cxnSp macro="">
      <xdr:nvCxnSpPr>
        <xdr:cNvPr id="20" name="Connettore 2 19">
          <a:extLst>
            <a:ext uri="{FF2B5EF4-FFF2-40B4-BE49-F238E27FC236}">
              <a16:creationId xmlns:a16="http://schemas.microsoft.com/office/drawing/2014/main" id="{399BF72E-D4E0-4B8C-BDC6-00EE004D044C}"/>
            </a:ext>
          </a:extLst>
        </xdr:cNvPr>
        <xdr:cNvCxnSpPr/>
      </xdr:nvCxnSpPr>
      <xdr:spPr>
        <a:xfrm>
          <a:off x="17802225" y="34966275"/>
          <a:ext cx="9525" cy="17526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123825</xdr:colOff>
      <xdr:row>451</xdr:row>
      <xdr:rowOff>9525</xdr:rowOff>
    </xdr:from>
    <xdr:to>
      <xdr:col>24</xdr:col>
      <xdr:colOff>133350</xdr:colOff>
      <xdr:row>460</xdr:row>
      <xdr:rowOff>19050</xdr:rowOff>
    </xdr:to>
    <xdr:cxnSp macro="">
      <xdr:nvCxnSpPr>
        <xdr:cNvPr id="21" name="Connettore 2 20">
          <a:extLst>
            <a:ext uri="{FF2B5EF4-FFF2-40B4-BE49-F238E27FC236}">
              <a16:creationId xmlns:a16="http://schemas.microsoft.com/office/drawing/2014/main" id="{AE0148BF-66FE-44DA-A222-0564D3A4F673}"/>
            </a:ext>
          </a:extLst>
        </xdr:cNvPr>
        <xdr:cNvCxnSpPr/>
      </xdr:nvCxnSpPr>
      <xdr:spPr>
        <a:xfrm>
          <a:off x="17792700" y="86706075"/>
          <a:ext cx="9525" cy="17526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638175</xdr:colOff>
      <xdr:row>7</xdr:row>
      <xdr:rowOff>19050</xdr:rowOff>
    </xdr:from>
    <xdr:to>
      <xdr:col>15</xdr:col>
      <xdr:colOff>638175</xdr:colOff>
      <xdr:row>17</xdr:row>
      <xdr:rowOff>180975</xdr:rowOff>
    </xdr:to>
    <xdr:cxnSp macro="">
      <xdr:nvCxnSpPr>
        <xdr:cNvPr id="22" name="Connettore 2 21">
          <a:extLst>
            <a:ext uri="{FF2B5EF4-FFF2-40B4-BE49-F238E27FC236}">
              <a16:creationId xmlns:a16="http://schemas.microsoft.com/office/drawing/2014/main" id="{77728BF0-D509-47B7-9502-C40C62CF9D1D}"/>
            </a:ext>
          </a:extLst>
        </xdr:cNvPr>
        <xdr:cNvCxnSpPr/>
      </xdr:nvCxnSpPr>
      <xdr:spPr>
        <a:xfrm>
          <a:off x="12944475" y="1419225"/>
          <a:ext cx="0" cy="21621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647700</xdr:colOff>
      <xdr:row>18</xdr:row>
      <xdr:rowOff>180975</xdr:rowOff>
    </xdr:from>
    <xdr:to>
      <xdr:col>15</xdr:col>
      <xdr:colOff>647700</xdr:colOff>
      <xdr:row>20</xdr:row>
      <xdr:rowOff>0</xdr:rowOff>
    </xdr:to>
    <xdr:cxnSp macro="">
      <xdr:nvCxnSpPr>
        <xdr:cNvPr id="23" name="Connettore 2 22">
          <a:extLst>
            <a:ext uri="{FF2B5EF4-FFF2-40B4-BE49-F238E27FC236}">
              <a16:creationId xmlns:a16="http://schemas.microsoft.com/office/drawing/2014/main" id="{119B0C70-4756-4762-8AA2-223EC2BE4640}"/>
            </a:ext>
          </a:extLst>
        </xdr:cNvPr>
        <xdr:cNvCxnSpPr/>
      </xdr:nvCxnSpPr>
      <xdr:spPr>
        <a:xfrm>
          <a:off x="12954000" y="3781425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647700</xdr:colOff>
      <xdr:row>21</xdr:row>
      <xdr:rowOff>9525</xdr:rowOff>
    </xdr:from>
    <xdr:to>
      <xdr:col>15</xdr:col>
      <xdr:colOff>647700</xdr:colOff>
      <xdr:row>22</xdr:row>
      <xdr:rowOff>38100</xdr:rowOff>
    </xdr:to>
    <xdr:cxnSp macro="">
      <xdr:nvCxnSpPr>
        <xdr:cNvPr id="24" name="Connettore 2 23">
          <a:extLst>
            <a:ext uri="{FF2B5EF4-FFF2-40B4-BE49-F238E27FC236}">
              <a16:creationId xmlns:a16="http://schemas.microsoft.com/office/drawing/2014/main" id="{BB867FEE-59A4-4B4D-B600-47DAAFC11585}"/>
            </a:ext>
          </a:extLst>
        </xdr:cNvPr>
        <xdr:cNvCxnSpPr/>
      </xdr:nvCxnSpPr>
      <xdr:spPr>
        <a:xfrm>
          <a:off x="12954000" y="4210050"/>
          <a:ext cx="0" cy="2286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304800</xdr:colOff>
      <xdr:row>137</xdr:row>
      <xdr:rowOff>0</xdr:rowOff>
    </xdr:from>
    <xdr:to>
      <xdr:col>20</xdr:col>
      <xdr:colOff>314325</xdr:colOff>
      <xdr:row>139</xdr:row>
      <xdr:rowOff>76200</xdr:rowOff>
    </xdr:to>
    <xdr:cxnSp macro="">
      <xdr:nvCxnSpPr>
        <xdr:cNvPr id="25" name="Connettore 2 24">
          <a:extLst>
            <a:ext uri="{FF2B5EF4-FFF2-40B4-BE49-F238E27FC236}">
              <a16:creationId xmlns:a16="http://schemas.microsoft.com/office/drawing/2014/main" id="{68D05467-A323-4131-8AFF-6B1D44AB5A3F}"/>
            </a:ext>
          </a:extLst>
        </xdr:cNvPr>
        <xdr:cNvCxnSpPr/>
      </xdr:nvCxnSpPr>
      <xdr:spPr>
        <a:xfrm>
          <a:off x="15401925" y="24803100"/>
          <a:ext cx="9525" cy="4572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CB448-06FF-4507-9F96-31991959F125}">
  <sheetPr>
    <tabColor rgb="FF00B050"/>
    <pageSetUpPr fitToPage="1"/>
  </sheetPr>
  <dimension ref="A1:AA920"/>
  <sheetViews>
    <sheetView zoomScale="90" zoomScaleNormal="90" workbookViewId="0">
      <selection activeCell="B26" sqref="B26"/>
    </sheetView>
  </sheetViews>
  <sheetFormatPr defaultColWidth="0" defaultRowHeight="15" zeroHeight="1" x14ac:dyDescent="0.25"/>
  <cols>
    <col min="1" max="1" width="3.28515625" style="2" customWidth="1"/>
    <col min="2" max="2" width="7.85546875" style="2" customWidth="1"/>
    <col min="3" max="3" width="11" style="2" customWidth="1"/>
    <col min="4" max="4" width="6.28515625" style="2" bestFit="1" customWidth="1"/>
    <col min="5" max="10" width="18.7109375" style="2" customWidth="1"/>
    <col min="11" max="11" width="6.7109375" style="2" bestFit="1" customWidth="1"/>
    <col min="12" max="12" width="18.7109375" style="2" customWidth="1"/>
    <col min="13" max="13" width="4.28515625" style="2" bestFit="1" customWidth="1"/>
    <col min="14" max="14" width="4" style="2" bestFit="1" customWidth="1"/>
    <col min="15" max="15" width="3" style="2" bestFit="1" customWidth="1"/>
    <col min="16" max="16" width="18.7109375" style="2" customWidth="1"/>
    <col min="17" max="17" width="4.28515625" style="2" bestFit="1" customWidth="1"/>
    <col min="18" max="18" width="4" style="2" bestFit="1" customWidth="1"/>
    <col min="19" max="19" width="3" style="2" bestFit="1" customWidth="1"/>
    <col min="20" max="21" width="9.140625" style="2" customWidth="1"/>
    <col min="22" max="22" width="18.28515625" style="2" customWidth="1"/>
    <col min="23" max="23" width="2" style="2" bestFit="1" customWidth="1"/>
    <col min="24" max="24" width="9.140625" style="2" customWidth="1"/>
    <col min="25" max="25" width="4.42578125" style="2" customWidth="1"/>
    <col min="26" max="26" width="9.140625" style="2" customWidth="1"/>
    <col min="27" max="27" width="3.140625" style="2" customWidth="1"/>
    <col min="28" max="16384" width="9.140625" style="2" hidden="1"/>
  </cols>
  <sheetData>
    <row r="1" spans="5:23" ht="15.75" thickBot="1" x14ac:dyDescent="0.3"/>
    <row r="2" spans="5:23" ht="15.75" thickBot="1" x14ac:dyDescent="0.3">
      <c r="E2" s="1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3"/>
    </row>
    <row r="3" spans="5:23" ht="15.75" thickBot="1" x14ac:dyDescent="0.3">
      <c r="E3" s="11"/>
      <c r="P3" s="114" t="s">
        <v>38</v>
      </c>
      <c r="Q3" s="14"/>
    </row>
    <row r="4" spans="5:23" ht="15.75" thickBot="1" x14ac:dyDescent="0.3">
      <c r="E4" s="11"/>
      <c r="Q4" s="14"/>
    </row>
    <row r="5" spans="5:23" ht="15.75" thickBot="1" x14ac:dyDescent="0.3">
      <c r="E5" s="11"/>
      <c r="G5" s="1" t="s">
        <v>12</v>
      </c>
      <c r="P5" s="1" t="s">
        <v>23</v>
      </c>
      <c r="Q5" s="14"/>
      <c r="V5" s="1" t="s">
        <v>30</v>
      </c>
      <c r="W5" s="2" t="s">
        <v>41</v>
      </c>
    </row>
    <row r="6" spans="5:23" ht="15.75" thickBot="1" x14ac:dyDescent="0.3">
      <c r="E6" s="11"/>
      <c r="G6" s="19"/>
      <c r="Q6" s="14"/>
    </row>
    <row r="7" spans="5:23" ht="15.75" thickBot="1" x14ac:dyDescent="0.3">
      <c r="E7" s="11"/>
      <c r="G7" s="1" t="s">
        <v>2</v>
      </c>
      <c r="P7" s="1" t="s">
        <v>25</v>
      </c>
      <c r="Q7" s="14"/>
      <c r="V7" s="53" t="s">
        <v>31</v>
      </c>
      <c r="W7" s="2" t="s">
        <v>41</v>
      </c>
    </row>
    <row r="8" spans="5:23" ht="15.75" thickBot="1" x14ac:dyDescent="0.3">
      <c r="E8" s="11"/>
      <c r="Q8" s="14"/>
    </row>
    <row r="9" spans="5:23" ht="15.75" thickBot="1" x14ac:dyDescent="0.3">
      <c r="E9" s="11"/>
      <c r="G9" s="1" t="s">
        <v>3</v>
      </c>
      <c r="Q9" s="14"/>
    </row>
    <row r="10" spans="5:23" ht="15.75" thickBot="1" x14ac:dyDescent="0.3">
      <c r="E10" s="11"/>
      <c r="Q10" s="14"/>
    </row>
    <row r="11" spans="5:23" ht="15.75" thickBot="1" x14ac:dyDescent="0.3">
      <c r="E11" s="11"/>
      <c r="G11" s="1" t="s">
        <v>7</v>
      </c>
      <c r="Q11" s="14"/>
    </row>
    <row r="12" spans="5:23" ht="15.75" thickBot="1" x14ac:dyDescent="0.3">
      <c r="E12" s="11"/>
      <c r="Q12" s="14"/>
    </row>
    <row r="13" spans="5:23" ht="15.75" thickBot="1" x14ac:dyDescent="0.3">
      <c r="E13" s="11"/>
      <c r="G13" s="1" t="s">
        <v>0</v>
      </c>
      <c r="J13" s="1" t="s">
        <v>26</v>
      </c>
      <c r="Q13" s="14"/>
    </row>
    <row r="14" spans="5:23" ht="15.75" thickBot="1" x14ac:dyDescent="0.3">
      <c r="E14" s="11"/>
      <c r="Q14" s="14"/>
    </row>
    <row r="15" spans="5:23" ht="15.75" thickBot="1" x14ac:dyDescent="0.3">
      <c r="E15" s="11"/>
      <c r="F15" s="7" t="s">
        <v>5</v>
      </c>
      <c r="H15" s="6" t="s">
        <v>6</v>
      </c>
      <c r="J15" s="1" t="s">
        <v>27</v>
      </c>
      <c r="Q15" s="14"/>
    </row>
    <row r="16" spans="5:23" ht="15.75" thickBot="1" x14ac:dyDescent="0.3">
      <c r="E16" s="11"/>
      <c r="Q16" s="14"/>
    </row>
    <row r="17" spans="2:26" ht="15.75" thickBot="1" x14ac:dyDescent="0.3">
      <c r="E17" s="11"/>
      <c r="F17" s="5" t="s">
        <v>1</v>
      </c>
      <c r="H17" s="3" t="s">
        <v>9</v>
      </c>
      <c r="Q17" s="14"/>
    </row>
    <row r="18" spans="2:26" ht="15.75" thickBot="1" x14ac:dyDescent="0.3">
      <c r="E18" s="11"/>
      <c r="Q18" s="14"/>
    </row>
    <row r="19" spans="2:26" ht="15.75" thickBot="1" x14ac:dyDescent="0.3">
      <c r="E19" s="11"/>
      <c r="H19" s="1" t="s">
        <v>8</v>
      </c>
      <c r="P19" s="1" t="s">
        <v>24</v>
      </c>
      <c r="Q19" s="14"/>
    </row>
    <row r="20" spans="2:26" ht="15.75" thickBot="1" x14ac:dyDescent="0.3">
      <c r="E20" s="11"/>
      <c r="Q20" s="14"/>
    </row>
    <row r="21" spans="2:26" ht="15.75" thickBot="1" x14ac:dyDescent="0.3">
      <c r="E21" s="11"/>
      <c r="P21" s="115" t="s">
        <v>39</v>
      </c>
      <c r="Q21" s="150"/>
      <c r="R21" s="149"/>
    </row>
    <row r="22" spans="2:26" ht="15.75" thickBot="1" x14ac:dyDescent="0.3">
      <c r="E22" s="11"/>
      <c r="Q22" s="14"/>
    </row>
    <row r="23" spans="2:26" ht="15.75" thickBot="1" x14ac:dyDescent="0.3">
      <c r="E23" s="11"/>
      <c r="P23" s="1" t="s">
        <v>40</v>
      </c>
      <c r="Q23" s="14"/>
      <c r="X23" s="53" t="s">
        <v>29</v>
      </c>
      <c r="Z23" s="54" t="s">
        <v>14</v>
      </c>
    </row>
    <row r="24" spans="2:26" ht="15.75" thickBot="1" x14ac:dyDescent="0.3">
      <c r="E24" s="12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15"/>
      <c r="X24" s="46"/>
      <c r="Z24" s="46"/>
    </row>
    <row r="25" spans="2:26" ht="15.75" thickBot="1" x14ac:dyDescent="0.3">
      <c r="X25" s="46"/>
      <c r="Z25" s="46"/>
    </row>
    <row r="26" spans="2:26" ht="15.75" thickBot="1" x14ac:dyDescent="0.3">
      <c r="E26" s="245" t="s">
        <v>3</v>
      </c>
      <c r="F26" s="246"/>
      <c r="G26" s="246"/>
      <c r="H26" s="246"/>
      <c r="I26" s="246"/>
      <c r="J26" s="246"/>
      <c r="K26" s="246"/>
      <c r="L26" s="246"/>
      <c r="M26" s="246"/>
      <c r="N26" s="246"/>
      <c r="O26" s="247"/>
      <c r="P26" s="236" t="s">
        <v>4</v>
      </c>
      <c r="Q26" s="237"/>
      <c r="R26" s="237"/>
      <c r="S26" s="237"/>
      <c r="T26" s="237"/>
      <c r="U26" s="237"/>
      <c r="V26" s="238"/>
      <c r="X26" s="45">
        <v>0.05</v>
      </c>
      <c r="Z26" s="45">
        <v>0.05</v>
      </c>
    </row>
    <row r="27" spans="2:26" ht="15.75" thickBot="1" x14ac:dyDescent="0.3">
      <c r="E27" s="251" t="s">
        <v>13</v>
      </c>
      <c r="F27" s="252"/>
      <c r="G27" s="253" t="s">
        <v>14</v>
      </c>
      <c r="H27" s="254"/>
      <c r="I27" s="255" t="s">
        <v>0</v>
      </c>
      <c r="J27" s="256"/>
      <c r="K27" s="256"/>
      <c r="L27" s="248" t="s">
        <v>20</v>
      </c>
      <c r="M27" s="249"/>
      <c r="N27" s="249"/>
      <c r="O27" s="250"/>
      <c r="P27" s="242" t="s">
        <v>21</v>
      </c>
      <c r="Q27" s="243"/>
      <c r="R27" s="243"/>
      <c r="S27" s="244"/>
      <c r="T27" s="239" t="s">
        <v>8</v>
      </c>
      <c r="U27" s="240"/>
      <c r="V27" s="241"/>
      <c r="W27" s="35"/>
      <c r="X27" s="46"/>
      <c r="Z27" s="46"/>
    </row>
    <row r="28" spans="2:26" ht="15.75" thickBot="1" x14ac:dyDescent="0.3">
      <c r="B28" s="2" t="s">
        <v>28</v>
      </c>
      <c r="C28" s="2" t="s">
        <v>10</v>
      </c>
      <c r="D28" s="16" t="s">
        <v>130</v>
      </c>
      <c r="E28" s="21" t="s">
        <v>19</v>
      </c>
      <c r="F28" s="7" t="s">
        <v>18</v>
      </c>
      <c r="G28" s="20" t="s">
        <v>19</v>
      </c>
      <c r="H28" s="7" t="s">
        <v>18</v>
      </c>
      <c r="I28" s="21" t="s">
        <v>11</v>
      </c>
      <c r="J28" s="7" t="s">
        <v>15</v>
      </c>
      <c r="K28" s="21" t="s">
        <v>16</v>
      </c>
      <c r="L28" s="33" t="s">
        <v>11</v>
      </c>
      <c r="M28" s="7" t="s">
        <v>42</v>
      </c>
      <c r="N28" s="7" t="s">
        <v>63</v>
      </c>
      <c r="O28" s="34" t="s">
        <v>16</v>
      </c>
      <c r="P28" s="103" t="s">
        <v>11</v>
      </c>
      <c r="Q28" s="103" t="s">
        <v>42</v>
      </c>
      <c r="R28" s="103" t="s">
        <v>63</v>
      </c>
      <c r="S28" s="103" t="s">
        <v>16</v>
      </c>
      <c r="T28" s="8" t="s">
        <v>11</v>
      </c>
      <c r="U28" s="26" t="s">
        <v>17</v>
      </c>
      <c r="V28" s="9" t="s">
        <v>16</v>
      </c>
      <c r="W28" s="35"/>
      <c r="X28" s="46"/>
      <c r="Z28" s="46"/>
    </row>
    <row r="29" spans="2:26" ht="15.75" thickBot="1" x14ac:dyDescent="0.3">
      <c r="B29" s="10">
        <v>3</v>
      </c>
      <c r="C29" s="10">
        <f>K29*J29</f>
        <v>3010</v>
      </c>
      <c r="D29" s="16">
        <v>14</v>
      </c>
      <c r="E29" s="40">
        <f>B29*F29</f>
        <v>5250</v>
      </c>
      <c r="F29" s="50">
        <v>1750</v>
      </c>
      <c r="G29" s="36">
        <f>B29*H29</f>
        <v>5911.9800000000005</v>
      </c>
      <c r="H29" s="50">
        <v>1970.66</v>
      </c>
      <c r="I29" s="19" t="s">
        <v>136</v>
      </c>
      <c r="J29" s="19">
        <v>430</v>
      </c>
      <c r="K29" s="19">
        <f t="shared" ref="K29:K92" si="0">CEILING(B29*1000/J29,1)</f>
        <v>7</v>
      </c>
      <c r="L29" s="105" t="s">
        <v>74</v>
      </c>
      <c r="M29" s="107" t="s">
        <v>47</v>
      </c>
      <c r="N29" s="107" t="s">
        <v>48</v>
      </c>
      <c r="O29" s="106">
        <v>1</v>
      </c>
      <c r="P29" s="105" t="s">
        <v>56</v>
      </c>
      <c r="Q29" s="107" t="s">
        <v>47</v>
      </c>
      <c r="R29" s="107" t="s">
        <v>48</v>
      </c>
      <c r="S29" s="107">
        <v>1</v>
      </c>
      <c r="T29" s="10" t="s">
        <v>213</v>
      </c>
      <c r="U29" s="19">
        <v>5.22</v>
      </c>
      <c r="V29" s="167" t="s">
        <v>242</v>
      </c>
      <c r="W29" s="35"/>
      <c r="X29" s="46"/>
      <c r="Z29" s="46"/>
    </row>
    <row r="30" spans="2:26" x14ac:dyDescent="0.25">
      <c r="B30" s="11">
        <v>3</v>
      </c>
      <c r="C30" s="11">
        <f>K30*J30</f>
        <v>3045</v>
      </c>
      <c r="D30" s="17"/>
      <c r="E30" s="41"/>
      <c r="F30" s="38"/>
      <c r="G30" s="22"/>
      <c r="H30" s="38"/>
      <c r="J30" s="2">
        <v>435</v>
      </c>
      <c r="K30" s="2">
        <f t="shared" si="0"/>
        <v>7</v>
      </c>
      <c r="L30" s="30" t="s">
        <v>76</v>
      </c>
      <c r="M30" s="31" t="s">
        <v>47</v>
      </c>
      <c r="N30" s="31" t="s">
        <v>48</v>
      </c>
      <c r="O30" s="32">
        <v>1</v>
      </c>
      <c r="P30" s="30" t="s">
        <v>61</v>
      </c>
      <c r="Q30" s="31" t="s">
        <v>47</v>
      </c>
      <c r="R30" s="31" t="s">
        <v>48</v>
      </c>
      <c r="S30" s="31">
        <v>1</v>
      </c>
      <c r="T30" s="11" t="s">
        <v>214</v>
      </c>
      <c r="U30" s="2">
        <v>7.5</v>
      </c>
      <c r="V30" s="14" t="s">
        <v>242</v>
      </c>
      <c r="W30" s="35"/>
      <c r="X30" s="46"/>
      <c r="Z30" s="46"/>
    </row>
    <row r="31" spans="2:26" x14ac:dyDescent="0.25">
      <c r="B31" s="11">
        <v>3</v>
      </c>
      <c r="C31" s="11">
        <f t="shared" ref="C31:C34" si="1">K31*J31</f>
        <v>3080</v>
      </c>
      <c r="D31" s="17"/>
      <c r="E31" s="41"/>
      <c r="F31" s="38"/>
      <c r="G31" s="22"/>
      <c r="H31" s="38"/>
      <c r="J31" s="2">
        <v>440</v>
      </c>
      <c r="K31" s="2">
        <f t="shared" si="0"/>
        <v>7</v>
      </c>
      <c r="L31" s="101" t="s">
        <v>84</v>
      </c>
      <c r="M31" s="104" t="s">
        <v>62</v>
      </c>
      <c r="N31" s="104" t="s">
        <v>63</v>
      </c>
      <c r="O31" s="102">
        <v>1</v>
      </c>
      <c r="P31" s="101" t="s">
        <v>108</v>
      </c>
      <c r="Q31" s="104" t="s">
        <v>62</v>
      </c>
      <c r="R31" s="104" t="s">
        <v>63</v>
      </c>
      <c r="S31" s="104">
        <v>1</v>
      </c>
      <c r="T31" s="11" t="s">
        <v>215</v>
      </c>
      <c r="U31" s="2">
        <v>10</v>
      </c>
      <c r="V31" s="14" t="s">
        <v>242</v>
      </c>
      <c r="W31" s="35"/>
      <c r="X31" s="46"/>
      <c r="Z31" s="46"/>
    </row>
    <row r="32" spans="2:26" x14ac:dyDescent="0.25">
      <c r="B32" s="11">
        <v>3</v>
      </c>
      <c r="C32" s="11">
        <f t="shared" si="1"/>
        <v>3115</v>
      </c>
      <c r="D32" s="17"/>
      <c r="E32" s="41"/>
      <c r="F32" s="38"/>
      <c r="G32" s="22"/>
      <c r="H32" s="38"/>
      <c r="J32" s="2">
        <v>445</v>
      </c>
      <c r="K32" s="2">
        <f t="shared" si="0"/>
        <v>7</v>
      </c>
      <c r="L32" s="27"/>
      <c r="M32" s="28"/>
      <c r="N32" s="28"/>
      <c r="O32" s="29"/>
      <c r="P32" s="101" t="s">
        <v>126</v>
      </c>
      <c r="Q32" s="104" t="s">
        <v>62</v>
      </c>
      <c r="R32" s="104" t="s">
        <v>119</v>
      </c>
      <c r="S32" s="104">
        <v>1</v>
      </c>
      <c r="T32" s="11" t="s">
        <v>216</v>
      </c>
      <c r="U32" s="2">
        <v>12.5</v>
      </c>
      <c r="V32" s="14" t="s">
        <v>242</v>
      </c>
      <c r="X32" s="46"/>
      <c r="Z32" s="46"/>
    </row>
    <row r="33" spans="2:26" x14ac:dyDescent="0.25">
      <c r="B33" s="11">
        <v>3</v>
      </c>
      <c r="C33" s="11">
        <f t="shared" si="1"/>
        <v>3150</v>
      </c>
      <c r="D33" s="17"/>
      <c r="E33" s="41"/>
      <c r="F33" s="38"/>
      <c r="G33" s="22"/>
      <c r="H33" s="38"/>
      <c r="J33" s="2">
        <v>450</v>
      </c>
      <c r="K33" s="2">
        <f t="shared" si="0"/>
        <v>7</v>
      </c>
      <c r="L33" s="11"/>
      <c r="O33" s="14"/>
      <c r="P33" s="11"/>
      <c r="T33" s="11" t="s">
        <v>217</v>
      </c>
      <c r="U33" s="2">
        <v>15</v>
      </c>
      <c r="V33" s="14" t="s">
        <v>242</v>
      </c>
      <c r="X33" s="46"/>
      <c r="Z33" s="46"/>
    </row>
    <row r="34" spans="2:26" x14ac:dyDescent="0.25">
      <c r="B34" s="11">
        <v>3</v>
      </c>
      <c r="C34" s="11">
        <f t="shared" si="1"/>
        <v>3185</v>
      </c>
      <c r="D34" s="17"/>
      <c r="E34" s="41"/>
      <c r="F34" s="38"/>
      <c r="G34" s="22"/>
      <c r="H34" s="38"/>
      <c r="I34" s="30"/>
      <c r="J34" s="31">
        <v>455</v>
      </c>
      <c r="K34" s="31">
        <f t="shared" si="0"/>
        <v>7</v>
      </c>
      <c r="L34" s="11"/>
      <c r="O34" s="14"/>
      <c r="P34" s="11"/>
      <c r="T34" s="11" t="s">
        <v>218</v>
      </c>
      <c r="U34" s="2">
        <v>17.5</v>
      </c>
      <c r="V34" s="14" t="s">
        <v>242</v>
      </c>
      <c r="X34" s="46"/>
      <c r="Z34" s="46"/>
    </row>
    <row r="35" spans="2:26" ht="15.75" thickBot="1" x14ac:dyDescent="0.3">
      <c r="B35" s="11">
        <v>3</v>
      </c>
      <c r="C35" s="11">
        <f>K35*J35</f>
        <v>3115</v>
      </c>
      <c r="D35" s="17"/>
      <c r="E35" s="41"/>
      <c r="F35" s="38"/>
      <c r="G35" s="22"/>
      <c r="H35" s="38"/>
      <c r="I35" s="11" t="s">
        <v>139</v>
      </c>
      <c r="J35" s="2">
        <v>445</v>
      </c>
      <c r="K35" s="2">
        <f t="shared" si="0"/>
        <v>7</v>
      </c>
      <c r="L35" s="11"/>
      <c r="O35" s="14"/>
      <c r="P35" s="11"/>
      <c r="T35" s="12" t="s">
        <v>231</v>
      </c>
      <c r="U35" s="4">
        <v>20</v>
      </c>
      <c r="V35" s="14" t="s">
        <v>242</v>
      </c>
      <c r="X35" s="46"/>
      <c r="Z35" s="46"/>
    </row>
    <row r="36" spans="2:26" x14ac:dyDescent="0.25">
      <c r="B36" s="11">
        <v>3</v>
      </c>
      <c r="C36" s="11">
        <f>K36*J36</f>
        <v>3150</v>
      </c>
      <c r="D36" s="17"/>
      <c r="E36" s="41"/>
      <c r="F36" s="38"/>
      <c r="G36" s="22"/>
      <c r="H36" s="38"/>
      <c r="I36" s="11"/>
      <c r="J36" s="2">
        <v>450</v>
      </c>
      <c r="K36" s="2">
        <f t="shared" si="0"/>
        <v>7</v>
      </c>
      <c r="L36" s="11"/>
      <c r="O36" s="14"/>
      <c r="P36" s="11"/>
      <c r="S36" s="14"/>
      <c r="T36" s="234" t="s">
        <v>22</v>
      </c>
      <c r="U36" s="235"/>
      <c r="V36" s="235"/>
      <c r="X36" s="46"/>
      <c r="Z36" s="46"/>
    </row>
    <row r="37" spans="2:26" ht="15.75" thickBot="1" x14ac:dyDescent="0.3">
      <c r="B37" s="12">
        <v>3</v>
      </c>
      <c r="C37" s="12">
        <f>K37*J37</f>
        <v>3185</v>
      </c>
      <c r="D37" s="17"/>
      <c r="E37" s="42"/>
      <c r="F37" s="39"/>
      <c r="G37" s="24"/>
      <c r="H37" s="39"/>
      <c r="I37" s="12"/>
      <c r="J37" s="4">
        <v>455</v>
      </c>
      <c r="K37" s="4">
        <f t="shared" si="0"/>
        <v>7</v>
      </c>
      <c r="L37" s="12"/>
      <c r="M37" s="4"/>
      <c r="N37" s="4"/>
      <c r="O37" s="15"/>
      <c r="P37" s="11"/>
      <c r="S37" s="14"/>
      <c r="U37" s="35"/>
      <c r="V37" s="35"/>
      <c r="X37" s="46"/>
      <c r="Z37" s="46"/>
    </row>
    <row r="38" spans="2:26" x14ac:dyDescent="0.25">
      <c r="B38" s="16">
        <v>4</v>
      </c>
      <c r="C38" s="10">
        <f>K38*J38</f>
        <v>4300</v>
      </c>
      <c r="D38" s="16">
        <v>18</v>
      </c>
      <c r="E38" s="40">
        <f>B38*F38</f>
        <v>6650</v>
      </c>
      <c r="F38" s="37">
        <f>F29*(1-X38)</f>
        <v>1662.5</v>
      </c>
      <c r="G38" s="36">
        <f>B38*H38</f>
        <v>7488.5079999999998</v>
      </c>
      <c r="H38" s="37">
        <f>H29*(1-Z38)</f>
        <v>1872.127</v>
      </c>
      <c r="I38" s="19" t="s">
        <v>136</v>
      </c>
      <c r="J38" s="19">
        <v>430</v>
      </c>
      <c r="K38" s="19">
        <f t="shared" si="0"/>
        <v>10</v>
      </c>
      <c r="L38" s="105" t="s">
        <v>79</v>
      </c>
      <c r="M38" s="107" t="s">
        <v>47</v>
      </c>
      <c r="N38" s="107" t="s">
        <v>48</v>
      </c>
      <c r="O38" s="106">
        <v>1</v>
      </c>
      <c r="P38" s="105" t="s">
        <v>65</v>
      </c>
      <c r="Q38" s="107" t="s">
        <v>47</v>
      </c>
      <c r="R38" s="107" t="s">
        <v>48</v>
      </c>
      <c r="S38" s="106">
        <v>1</v>
      </c>
      <c r="U38" s="35"/>
      <c r="V38" s="35"/>
      <c r="X38" s="47">
        <f>$X$26</f>
        <v>0.05</v>
      </c>
      <c r="Z38" s="47">
        <f>$X$26</f>
        <v>0.05</v>
      </c>
    </row>
    <row r="39" spans="2:26" x14ac:dyDescent="0.25">
      <c r="B39" s="17">
        <v>4</v>
      </c>
      <c r="C39" s="11">
        <f t="shared" ref="C39:C46" si="2">K39*J39</f>
        <v>4350</v>
      </c>
      <c r="D39" s="17"/>
      <c r="E39" s="41"/>
      <c r="F39" s="38"/>
      <c r="G39" s="22"/>
      <c r="H39" s="38"/>
      <c r="J39" s="2">
        <v>435</v>
      </c>
      <c r="K39" s="2">
        <f t="shared" si="0"/>
        <v>10</v>
      </c>
      <c r="L39" s="101" t="s">
        <v>86</v>
      </c>
      <c r="M39" s="104" t="s">
        <v>62</v>
      </c>
      <c r="N39" s="104" t="s">
        <v>63</v>
      </c>
      <c r="O39" s="102">
        <v>1</v>
      </c>
      <c r="P39" s="30" t="s">
        <v>110</v>
      </c>
      <c r="Q39" s="31" t="s">
        <v>62</v>
      </c>
      <c r="R39" s="31" t="s">
        <v>63</v>
      </c>
      <c r="S39" s="32">
        <v>1</v>
      </c>
      <c r="U39" s="35"/>
      <c r="V39" s="35"/>
      <c r="X39" s="47"/>
      <c r="Z39" s="47"/>
    </row>
    <row r="40" spans="2:26" x14ac:dyDescent="0.25">
      <c r="B40" s="17">
        <v>4</v>
      </c>
      <c r="C40" s="11">
        <f t="shared" si="2"/>
        <v>4400</v>
      </c>
      <c r="D40" s="17"/>
      <c r="E40" s="41"/>
      <c r="F40" s="38"/>
      <c r="G40" s="22"/>
      <c r="H40" s="38"/>
      <c r="J40" s="2">
        <v>440</v>
      </c>
      <c r="K40" s="2">
        <f t="shared" si="0"/>
        <v>10</v>
      </c>
      <c r="L40" s="11"/>
      <c r="P40" s="101" t="s">
        <v>127</v>
      </c>
      <c r="Q40" s="104" t="s">
        <v>62</v>
      </c>
      <c r="R40" s="104" t="s">
        <v>119</v>
      </c>
      <c r="S40" s="102">
        <v>1</v>
      </c>
      <c r="U40" s="35"/>
      <c r="V40" s="35"/>
      <c r="X40" s="47"/>
      <c r="Z40" s="47"/>
    </row>
    <row r="41" spans="2:26" x14ac:dyDescent="0.25">
      <c r="B41" s="17">
        <v>4</v>
      </c>
      <c r="C41" s="11">
        <f t="shared" si="2"/>
        <v>4005</v>
      </c>
      <c r="D41" s="17"/>
      <c r="E41" s="41"/>
      <c r="F41" s="38"/>
      <c r="G41" s="22"/>
      <c r="H41" s="38"/>
      <c r="J41" s="2">
        <v>445</v>
      </c>
      <c r="K41" s="2">
        <f t="shared" si="0"/>
        <v>9</v>
      </c>
      <c r="L41" s="11"/>
      <c r="P41" s="11"/>
      <c r="S41" s="14"/>
      <c r="U41" s="35"/>
      <c r="V41" s="43"/>
      <c r="X41" s="47"/>
      <c r="Z41" s="47"/>
    </row>
    <row r="42" spans="2:26" x14ac:dyDescent="0.25">
      <c r="B42" s="17">
        <v>4</v>
      </c>
      <c r="C42" s="11">
        <f t="shared" si="2"/>
        <v>4050</v>
      </c>
      <c r="D42" s="17"/>
      <c r="E42" s="41"/>
      <c r="F42" s="38"/>
      <c r="G42" s="22"/>
      <c r="H42" s="38"/>
      <c r="J42" s="2">
        <v>450</v>
      </c>
      <c r="K42" s="2">
        <f t="shared" si="0"/>
        <v>9</v>
      </c>
      <c r="L42" s="11"/>
      <c r="P42" s="11"/>
      <c r="S42" s="14"/>
      <c r="U42" s="35"/>
      <c r="V42" s="35"/>
      <c r="X42" s="47"/>
      <c r="Z42" s="47"/>
    </row>
    <row r="43" spans="2:26" x14ac:dyDescent="0.25">
      <c r="B43" s="17">
        <v>4</v>
      </c>
      <c r="C43" s="11">
        <f t="shared" si="2"/>
        <v>4095</v>
      </c>
      <c r="D43" s="17"/>
      <c r="E43" s="41"/>
      <c r="F43" s="38"/>
      <c r="G43" s="22"/>
      <c r="H43" s="38"/>
      <c r="I43" s="30"/>
      <c r="J43" s="31">
        <v>455</v>
      </c>
      <c r="K43" s="32">
        <f t="shared" si="0"/>
        <v>9</v>
      </c>
      <c r="L43" s="11"/>
      <c r="P43" s="11"/>
      <c r="S43" s="14"/>
      <c r="U43" s="35"/>
      <c r="V43" s="35"/>
      <c r="X43" s="47"/>
      <c r="Z43" s="47"/>
    </row>
    <row r="44" spans="2:26" x14ac:dyDescent="0.25">
      <c r="B44" s="17">
        <v>4</v>
      </c>
      <c r="C44" s="11">
        <f t="shared" si="2"/>
        <v>4005</v>
      </c>
      <c r="D44" s="17"/>
      <c r="E44" s="41"/>
      <c r="F44" s="38"/>
      <c r="G44" s="22"/>
      <c r="H44" s="38"/>
      <c r="I44" s="11" t="s">
        <v>139</v>
      </c>
      <c r="J44" s="2">
        <v>445</v>
      </c>
      <c r="K44" s="2">
        <f t="shared" si="0"/>
        <v>9</v>
      </c>
      <c r="L44" s="11"/>
      <c r="P44" s="11"/>
      <c r="S44" s="14"/>
      <c r="U44" s="35"/>
      <c r="V44" s="35"/>
      <c r="X44" s="47"/>
      <c r="Z44" s="47"/>
    </row>
    <row r="45" spans="2:26" x14ac:dyDescent="0.25">
      <c r="B45" s="17">
        <v>4</v>
      </c>
      <c r="C45" s="11">
        <f t="shared" si="2"/>
        <v>4050</v>
      </c>
      <c r="D45" s="17"/>
      <c r="E45" s="41"/>
      <c r="F45" s="38"/>
      <c r="G45" s="22"/>
      <c r="H45" s="38"/>
      <c r="I45" s="11"/>
      <c r="J45" s="2">
        <v>450</v>
      </c>
      <c r="K45" s="2">
        <f t="shared" si="0"/>
        <v>9</v>
      </c>
      <c r="L45" s="11"/>
      <c r="P45" s="11"/>
      <c r="S45" s="14"/>
      <c r="U45" s="35"/>
      <c r="V45" s="44"/>
      <c r="X45" s="47"/>
      <c r="Z45" s="47"/>
    </row>
    <row r="46" spans="2:26" ht="15.75" thickBot="1" x14ac:dyDescent="0.3">
      <c r="B46" s="18">
        <v>4</v>
      </c>
      <c r="C46" s="12">
        <f t="shared" si="2"/>
        <v>4095</v>
      </c>
      <c r="D46" s="17"/>
      <c r="E46" s="42"/>
      <c r="F46" s="39"/>
      <c r="G46" s="24"/>
      <c r="H46" s="39"/>
      <c r="I46" s="12"/>
      <c r="J46" s="4">
        <v>455</v>
      </c>
      <c r="K46" s="4">
        <f t="shared" si="0"/>
        <v>9</v>
      </c>
      <c r="L46" s="12"/>
      <c r="M46" s="4"/>
      <c r="N46" s="4"/>
      <c r="O46" s="4"/>
      <c r="P46" s="12"/>
      <c r="Q46" s="4"/>
      <c r="R46" s="4"/>
      <c r="S46" s="15"/>
      <c r="U46" s="35"/>
      <c r="V46" s="35"/>
      <c r="X46" s="47"/>
      <c r="Z46" s="47"/>
    </row>
    <row r="47" spans="2:26" x14ac:dyDescent="0.25">
      <c r="B47" s="16">
        <v>5</v>
      </c>
      <c r="C47" s="16">
        <f t="shared" ref="C47:C55" si="3">K47*J47</f>
        <v>5160</v>
      </c>
      <c r="D47" s="10">
        <v>22</v>
      </c>
      <c r="E47" s="36">
        <f>B47*F47</f>
        <v>7896.875</v>
      </c>
      <c r="F47" s="37">
        <f>F38*(1-X47)</f>
        <v>1579.375</v>
      </c>
      <c r="G47" s="36">
        <f>B47*H47</f>
        <v>8892.6032500000001</v>
      </c>
      <c r="H47" s="37">
        <f>H38*(1-Z47)</f>
        <v>1778.5206499999999</v>
      </c>
      <c r="I47" s="19" t="s">
        <v>136</v>
      </c>
      <c r="J47" s="19">
        <v>430</v>
      </c>
      <c r="K47" s="19">
        <f t="shared" si="0"/>
        <v>12</v>
      </c>
      <c r="L47" s="105" t="s">
        <v>80</v>
      </c>
      <c r="M47" s="107" t="s">
        <v>47</v>
      </c>
      <c r="N47" s="107" t="s">
        <v>48</v>
      </c>
      <c r="O47" s="106">
        <v>1</v>
      </c>
      <c r="P47" s="107" t="s">
        <v>67</v>
      </c>
      <c r="Q47" s="107" t="s">
        <v>47</v>
      </c>
      <c r="R47" s="107" t="s">
        <v>48</v>
      </c>
      <c r="S47" s="106">
        <v>1</v>
      </c>
      <c r="U47" s="35"/>
      <c r="V47" s="35"/>
      <c r="X47" s="47">
        <f>$X$26</f>
        <v>0.05</v>
      </c>
      <c r="Z47" s="47">
        <f>$X$26</f>
        <v>0.05</v>
      </c>
    </row>
    <row r="48" spans="2:26" x14ac:dyDescent="0.25">
      <c r="B48" s="17">
        <v>5</v>
      </c>
      <c r="C48" s="17">
        <f t="shared" si="3"/>
        <v>5220</v>
      </c>
      <c r="D48" s="11"/>
      <c r="E48" s="22"/>
      <c r="F48" s="38"/>
      <c r="G48" s="22"/>
      <c r="H48" s="38"/>
      <c r="J48" s="2">
        <v>435</v>
      </c>
      <c r="K48" s="2">
        <f t="shared" si="0"/>
        <v>12</v>
      </c>
      <c r="L48" s="101" t="s">
        <v>88</v>
      </c>
      <c r="M48" s="104" t="s">
        <v>62</v>
      </c>
      <c r="N48" s="104" t="s">
        <v>63</v>
      </c>
      <c r="O48" s="102">
        <v>1</v>
      </c>
      <c r="P48" s="104" t="s">
        <v>112</v>
      </c>
      <c r="Q48" s="104" t="s">
        <v>62</v>
      </c>
      <c r="R48" s="104" t="s">
        <v>63</v>
      </c>
      <c r="S48" s="102">
        <v>1</v>
      </c>
      <c r="U48" s="35"/>
      <c r="V48" s="35"/>
      <c r="X48" s="47"/>
      <c r="Z48" s="47"/>
    </row>
    <row r="49" spans="2:26" x14ac:dyDescent="0.25">
      <c r="B49" s="17">
        <v>5</v>
      </c>
      <c r="C49" s="17">
        <f t="shared" si="3"/>
        <v>5280</v>
      </c>
      <c r="D49" s="11"/>
      <c r="E49" s="22"/>
      <c r="F49" s="38"/>
      <c r="G49" s="22"/>
      <c r="H49" s="38"/>
      <c r="J49" s="2">
        <v>440</v>
      </c>
      <c r="K49" s="2">
        <f t="shared" si="0"/>
        <v>12</v>
      </c>
      <c r="L49" s="11"/>
      <c r="N49" s="28"/>
      <c r="O49" s="14"/>
      <c r="P49" s="104" t="s">
        <v>128</v>
      </c>
      <c r="Q49" s="104" t="s">
        <v>48</v>
      </c>
      <c r="R49" s="104" t="s">
        <v>119</v>
      </c>
      <c r="S49" s="102">
        <v>1</v>
      </c>
      <c r="U49" s="35"/>
      <c r="V49" s="35"/>
      <c r="X49" s="47"/>
      <c r="Z49" s="47"/>
    </row>
    <row r="50" spans="2:26" x14ac:dyDescent="0.25">
      <c r="B50" s="17">
        <v>5</v>
      </c>
      <c r="C50" s="17">
        <f t="shared" si="3"/>
        <v>5340</v>
      </c>
      <c r="D50" s="11"/>
      <c r="E50" s="22"/>
      <c r="F50" s="38"/>
      <c r="G50" s="22"/>
      <c r="H50" s="38"/>
      <c r="J50" s="2">
        <v>445</v>
      </c>
      <c r="K50" s="2">
        <f t="shared" si="0"/>
        <v>12</v>
      </c>
      <c r="L50" s="11"/>
      <c r="O50" s="14"/>
      <c r="S50" s="14"/>
      <c r="U50" s="35"/>
      <c r="V50" s="35"/>
      <c r="X50" s="47"/>
      <c r="Z50" s="47"/>
    </row>
    <row r="51" spans="2:26" x14ac:dyDescent="0.25">
      <c r="B51" s="17">
        <v>5</v>
      </c>
      <c r="C51" s="17">
        <f t="shared" si="3"/>
        <v>5400</v>
      </c>
      <c r="D51" s="11"/>
      <c r="E51" s="22"/>
      <c r="F51" s="38"/>
      <c r="G51" s="22"/>
      <c r="H51" s="38"/>
      <c r="J51" s="2">
        <v>450</v>
      </c>
      <c r="K51" s="2">
        <f t="shared" si="0"/>
        <v>12</v>
      </c>
      <c r="L51" s="11"/>
      <c r="O51" s="14"/>
      <c r="S51" s="14"/>
      <c r="U51" s="35"/>
      <c r="V51" s="35"/>
      <c r="X51" s="47"/>
      <c r="Z51" s="47"/>
    </row>
    <row r="52" spans="2:26" x14ac:dyDescent="0.25">
      <c r="B52" s="17">
        <v>5</v>
      </c>
      <c r="C52" s="17">
        <f t="shared" si="3"/>
        <v>5005</v>
      </c>
      <c r="D52" s="11"/>
      <c r="E52" s="22"/>
      <c r="F52" s="38"/>
      <c r="G52" s="22"/>
      <c r="H52" s="38"/>
      <c r="I52" s="30"/>
      <c r="J52" s="31">
        <v>455</v>
      </c>
      <c r="K52" s="31">
        <f t="shared" si="0"/>
        <v>11</v>
      </c>
      <c r="L52" s="11"/>
      <c r="O52" s="14"/>
      <c r="S52" s="14"/>
      <c r="U52" s="35"/>
      <c r="V52" s="35"/>
      <c r="X52" s="47"/>
      <c r="Z52" s="47"/>
    </row>
    <row r="53" spans="2:26" x14ac:dyDescent="0.25">
      <c r="B53" s="17">
        <v>5</v>
      </c>
      <c r="C53" s="17">
        <f t="shared" si="3"/>
        <v>5340</v>
      </c>
      <c r="D53" s="11"/>
      <c r="E53" s="22"/>
      <c r="F53" s="38"/>
      <c r="G53" s="22"/>
      <c r="H53" s="38"/>
      <c r="I53" s="11" t="s">
        <v>139</v>
      </c>
      <c r="J53" s="2">
        <v>445</v>
      </c>
      <c r="K53" s="2">
        <f t="shared" si="0"/>
        <v>12</v>
      </c>
      <c r="L53" s="11"/>
      <c r="O53" s="14"/>
      <c r="S53" s="14"/>
      <c r="U53" s="35"/>
      <c r="V53" s="35"/>
      <c r="X53" s="47"/>
      <c r="Z53" s="47"/>
    </row>
    <row r="54" spans="2:26" x14ac:dyDescent="0.25">
      <c r="B54" s="17">
        <v>5</v>
      </c>
      <c r="C54" s="17">
        <f t="shared" si="3"/>
        <v>5400</v>
      </c>
      <c r="D54" s="11"/>
      <c r="E54" s="22"/>
      <c r="F54" s="38"/>
      <c r="G54" s="22"/>
      <c r="H54" s="38"/>
      <c r="I54" s="11"/>
      <c r="J54" s="2">
        <v>450</v>
      </c>
      <c r="K54" s="2">
        <f t="shared" si="0"/>
        <v>12</v>
      </c>
      <c r="L54" s="11"/>
      <c r="O54" s="14"/>
      <c r="S54" s="14"/>
      <c r="U54" s="35"/>
      <c r="V54" s="35"/>
      <c r="X54" s="47"/>
      <c r="Z54" s="47"/>
    </row>
    <row r="55" spans="2:26" ht="15.75" thickBot="1" x14ac:dyDescent="0.3">
      <c r="B55" s="18">
        <v>5</v>
      </c>
      <c r="C55" s="18">
        <f t="shared" si="3"/>
        <v>5005</v>
      </c>
      <c r="D55" s="12"/>
      <c r="E55" s="24"/>
      <c r="F55" s="39"/>
      <c r="G55" s="24"/>
      <c r="H55" s="39"/>
      <c r="I55" s="12"/>
      <c r="J55" s="4">
        <v>455</v>
      </c>
      <c r="K55" s="4">
        <f t="shared" si="0"/>
        <v>11</v>
      </c>
      <c r="L55" s="12"/>
      <c r="M55" s="4"/>
      <c r="N55" s="4"/>
      <c r="O55" s="15"/>
      <c r="P55" s="4"/>
      <c r="Q55" s="4"/>
      <c r="R55" s="4"/>
      <c r="S55" s="15"/>
      <c r="U55" s="35"/>
      <c r="V55" s="35"/>
      <c r="X55" s="47"/>
      <c r="Z55" s="47"/>
    </row>
    <row r="56" spans="2:26" x14ac:dyDescent="0.25">
      <c r="B56" s="16">
        <v>6</v>
      </c>
      <c r="C56" s="16">
        <f>K56*J56</f>
        <v>6020</v>
      </c>
      <c r="D56" s="10">
        <v>27</v>
      </c>
      <c r="E56" s="36">
        <f>B56*F56</f>
        <v>9002.4375</v>
      </c>
      <c r="F56" s="51">
        <f>F47*(1-X56)</f>
        <v>1500.40625</v>
      </c>
      <c r="G56" s="36">
        <f>B56*H56</f>
        <v>10137.567704999999</v>
      </c>
      <c r="H56" s="37">
        <f>H47*(1-Z56)</f>
        <v>1689.5946174999999</v>
      </c>
      <c r="I56" s="19" t="s">
        <v>136</v>
      </c>
      <c r="J56" s="19">
        <v>430</v>
      </c>
      <c r="K56" s="19">
        <f t="shared" si="0"/>
        <v>14</v>
      </c>
      <c r="L56" s="105" t="s">
        <v>81</v>
      </c>
      <c r="M56" s="107" t="s">
        <v>47</v>
      </c>
      <c r="N56" s="107" t="s">
        <v>48</v>
      </c>
      <c r="O56" s="106">
        <v>1</v>
      </c>
      <c r="P56" s="105" t="s">
        <v>69</v>
      </c>
      <c r="Q56" s="107" t="s">
        <v>47</v>
      </c>
      <c r="R56" s="107" t="s">
        <v>48</v>
      </c>
      <c r="S56" s="106">
        <v>1</v>
      </c>
      <c r="U56" s="35"/>
      <c r="V56" s="35"/>
      <c r="X56" s="47">
        <f t="shared" ref="X56:Z83" si="4">$X$26</f>
        <v>0.05</v>
      </c>
      <c r="Z56" s="47">
        <f t="shared" si="4"/>
        <v>0.05</v>
      </c>
    </row>
    <row r="57" spans="2:26" x14ac:dyDescent="0.25">
      <c r="B57" s="17">
        <v>6</v>
      </c>
      <c r="C57" s="17">
        <f t="shared" ref="C57:C64" si="5">K57*J57</f>
        <v>6090</v>
      </c>
      <c r="D57" s="11"/>
      <c r="E57" s="22"/>
      <c r="F57" s="23"/>
      <c r="G57" s="22"/>
      <c r="H57" s="38"/>
      <c r="J57" s="2">
        <v>435</v>
      </c>
      <c r="K57" s="2">
        <f t="shared" si="0"/>
        <v>14</v>
      </c>
      <c r="L57" s="101" t="s">
        <v>90</v>
      </c>
      <c r="M57" s="104" t="s">
        <v>62</v>
      </c>
      <c r="N57" s="104" t="s">
        <v>63</v>
      </c>
      <c r="O57" s="102">
        <v>1</v>
      </c>
      <c r="P57" s="101" t="s">
        <v>114</v>
      </c>
      <c r="Q57" s="104" t="s">
        <v>62</v>
      </c>
      <c r="R57" s="104" t="s">
        <v>63</v>
      </c>
      <c r="S57" s="102">
        <v>1</v>
      </c>
      <c r="U57" s="35"/>
      <c r="V57" s="35"/>
      <c r="X57" s="47"/>
      <c r="Z57" s="47"/>
    </row>
    <row r="58" spans="2:26" x14ac:dyDescent="0.25">
      <c r="B58" s="17">
        <v>6</v>
      </c>
      <c r="C58" s="17">
        <f t="shared" si="5"/>
        <v>6160</v>
      </c>
      <c r="D58" s="11"/>
      <c r="E58" s="22"/>
      <c r="F58" s="23"/>
      <c r="G58" s="22"/>
      <c r="H58" s="38"/>
      <c r="J58" s="2">
        <v>440</v>
      </c>
      <c r="K58" s="2">
        <f t="shared" si="0"/>
        <v>14</v>
      </c>
      <c r="L58" s="11"/>
      <c r="O58" s="14"/>
      <c r="P58" s="101" t="s">
        <v>129</v>
      </c>
      <c r="Q58" s="104" t="s">
        <v>62</v>
      </c>
      <c r="R58" s="104" t="s">
        <v>119</v>
      </c>
      <c r="S58" s="102">
        <v>1</v>
      </c>
      <c r="U58" s="35"/>
      <c r="V58" s="35"/>
      <c r="X58" s="47"/>
      <c r="Z58" s="47"/>
    </row>
    <row r="59" spans="2:26" x14ac:dyDescent="0.25">
      <c r="B59" s="17">
        <v>6</v>
      </c>
      <c r="C59" s="17">
        <f t="shared" si="5"/>
        <v>6230</v>
      </c>
      <c r="D59" s="11"/>
      <c r="E59" s="22"/>
      <c r="F59" s="23"/>
      <c r="G59" s="22"/>
      <c r="H59" s="38"/>
      <c r="J59" s="2">
        <v>445</v>
      </c>
      <c r="K59" s="2">
        <f t="shared" si="0"/>
        <v>14</v>
      </c>
      <c r="L59" s="11"/>
      <c r="O59" s="14"/>
      <c r="P59" s="11"/>
      <c r="S59" s="14"/>
      <c r="U59" s="35"/>
      <c r="V59" s="35"/>
      <c r="X59" s="47"/>
      <c r="Z59" s="47"/>
    </row>
    <row r="60" spans="2:26" x14ac:dyDescent="0.25">
      <c r="B60" s="17">
        <v>6</v>
      </c>
      <c r="C60" s="17">
        <f t="shared" si="5"/>
        <v>6300</v>
      </c>
      <c r="D60" s="11"/>
      <c r="E60" s="22"/>
      <c r="F60" s="23"/>
      <c r="G60" s="22"/>
      <c r="H60" s="38"/>
      <c r="J60" s="2">
        <v>450</v>
      </c>
      <c r="K60" s="2">
        <f t="shared" si="0"/>
        <v>14</v>
      </c>
      <c r="L60" s="11"/>
      <c r="O60" s="14"/>
      <c r="P60" s="11"/>
      <c r="S60" s="14"/>
      <c r="U60" s="35"/>
      <c r="V60" s="35"/>
      <c r="X60" s="47"/>
      <c r="Z60" s="47"/>
    </row>
    <row r="61" spans="2:26" x14ac:dyDescent="0.25">
      <c r="B61" s="17">
        <v>6</v>
      </c>
      <c r="C61" s="17">
        <f t="shared" si="5"/>
        <v>6370</v>
      </c>
      <c r="D61" s="11"/>
      <c r="E61" s="22"/>
      <c r="F61" s="23"/>
      <c r="G61" s="22"/>
      <c r="H61" s="38"/>
      <c r="I61" s="30"/>
      <c r="J61" s="2">
        <v>455</v>
      </c>
      <c r="K61" s="2">
        <f t="shared" si="0"/>
        <v>14</v>
      </c>
      <c r="L61" s="11"/>
      <c r="O61" s="14"/>
      <c r="P61" s="11"/>
      <c r="S61" s="14"/>
      <c r="U61" s="35"/>
      <c r="V61" s="35"/>
      <c r="X61" s="47"/>
      <c r="Z61" s="47"/>
    </row>
    <row r="62" spans="2:26" x14ac:dyDescent="0.25">
      <c r="B62" s="17">
        <v>6</v>
      </c>
      <c r="C62" s="17">
        <f t="shared" si="5"/>
        <v>6230</v>
      </c>
      <c r="D62" s="11"/>
      <c r="E62" s="22"/>
      <c r="F62" s="23"/>
      <c r="G62" s="22"/>
      <c r="H62" s="38"/>
      <c r="I62" s="11" t="s">
        <v>139</v>
      </c>
      <c r="J62" s="2">
        <v>445</v>
      </c>
      <c r="K62" s="2">
        <f t="shared" si="0"/>
        <v>14</v>
      </c>
      <c r="L62" s="11"/>
      <c r="O62" s="14"/>
      <c r="P62" s="11"/>
      <c r="S62" s="14"/>
      <c r="U62" s="35"/>
      <c r="V62" s="35"/>
      <c r="X62" s="47"/>
      <c r="Z62" s="47"/>
    </row>
    <row r="63" spans="2:26" x14ac:dyDescent="0.25">
      <c r="B63" s="17">
        <v>6</v>
      </c>
      <c r="C63" s="17">
        <f t="shared" si="5"/>
        <v>6300</v>
      </c>
      <c r="D63" s="11"/>
      <c r="E63" s="22"/>
      <c r="F63" s="23"/>
      <c r="G63" s="22"/>
      <c r="H63" s="38"/>
      <c r="I63" s="11"/>
      <c r="J63" s="2">
        <v>450</v>
      </c>
      <c r="K63" s="2">
        <f t="shared" si="0"/>
        <v>14</v>
      </c>
      <c r="L63" s="11"/>
      <c r="O63" s="14"/>
      <c r="P63" s="11"/>
      <c r="S63" s="14"/>
      <c r="U63" s="35"/>
      <c r="V63" s="35"/>
      <c r="X63" s="47"/>
      <c r="Z63" s="47"/>
    </row>
    <row r="64" spans="2:26" ht="15.75" thickBot="1" x14ac:dyDescent="0.3">
      <c r="B64" s="18">
        <v>6</v>
      </c>
      <c r="C64" s="18">
        <f t="shared" si="5"/>
        <v>6370</v>
      </c>
      <c r="D64" s="12"/>
      <c r="E64" s="24"/>
      <c r="F64" s="25"/>
      <c r="G64" s="24"/>
      <c r="H64" s="39"/>
      <c r="I64" s="12"/>
      <c r="J64" s="4">
        <v>455</v>
      </c>
      <c r="K64" s="4">
        <f t="shared" si="0"/>
        <v>14</v>
      </c>
      <c r="L64" s="12"/>
      <c r="M64" s="4"/>
      <c r="N64" s="4"/>
      <c r="O64" s="15"/>
      <c r="P64" s="12"/>
      <c r="Q64" s="4"/>
      <c r="R64" s="4"/>
      <c r="S64" s="15"/>
      <c r="U64" s="35"/>
      <c r="V64" s="35"/>
      <c r="X64" s="47"/>
      <c r="Z64" s="47"/>
    </row>
    <row r="65" spans="2:26" x14ac:dyDescent="0.25">
      <c r="B65" s="16">
        <v>7</v>
      </c>
      <c r="C65" s="16">
        <f>K65*J65</f>
        <v>7310</v>
      </c>
      <c r="D65" s="10">
        <v>32</v>
      </c>
      <c r="E65" s="36">
        <f>B65*F65</f>
        <v>9977.7015625000004</v>
      </c>
      <c r="F65" s="51">
        <f>F56*(1-X65)</f>
        <v>1425.3859375</v>
      </c>
      <c r="G65" s="36">
        <f>B65*H65</f>
        <v>11235.804206374998</v>
      </c>
      <c r="H65" s="37">
        <f>H56*(1-Z65)</f>
        <v>1605.1148866249998</v>
      </c>
      <c r="I65" s="19" t="s">
        <v>136</v>
      </c>
      <c r="J65" s="19">
        <v>430</v>
      </c>
      <c r="K65" s="19">
        <f t="shared" si="0"/>
        <v>17</v>
      </c>
      <c r="L65" s="105" t="s">
        <v>80</v>
      </c>
      <c r="M65" s="107" t="s">
        <v>47</v>
      </c>
      <c r="N65" s="107" t="s">
        <v>48</v>
      </c>
      <c r="O65" s="106">
        <v>1</v>
      </c>
      <c r="P65" s="105" t="s">
        <v>67</v>
      </c>
      <c r="Q65" s="107" t="s">
        <v>47</v>
      </c>
      <c r="R65" s="107" t="s">
        <v>48</v>
      </c>
      <c r="S65" s="106">
        <v>1</v>
      </c>
      <c r="U65" s="35"/>
      <c r="V65" s="35"/>
      <c r="X65" s="47">
        <f t="shared" si="4"/>
        <v>0.05</v>
      </c>
      <c r="Z65" s="47">
        <f t="shared" si="4"/>
        <v>0.05</v>
      </c>
    </row>
    <row r="66" spans="2:26" x14ac:dyDescent="0.25">
      <c r="B66" s="17">
        <v>7</v>
      </c>
      <c r="C66" s="17">
        <f t="shared" ref="C66:C73" si="6">K66*J66</f>
        <v>7395</v>
      </c>
      <c r="D66" s="11"/>
      <c r="E66" s="22"/>
      <c r="F66" s="23"/>
      <c r="G66" s="22"/>
      <c r="H66" s="38"/>
      <c r="J66" s="2">
        <v>435</v>
      </c>
      <c r="K66" s="2">
        <f t="shared" si="0"/>
        <v>17</v>
      </c>
      <c r="L66" s="101" t="s">
        <v>88</v>
      </c>
      <c r="M66" s="104" t="s">
        <v>62</v>
      </c>
      <c r="N66" s="104" t="s">
        <v>63</v>
      </c>
      <c r="O66" s="102">
        <v>1</v>
      </c>
      <c r="P66" s="30" t="s">
        <v>92</v>
      </c>
      <c r="Q66" s="31" t="s">
        <v>62</v>
      </c>
      <c r="R66" s="31" t="s">
        <v>63</v>
      </c>
      <c r="S66" s="32">
        <v>1</v>
      </c>
      <c r="U66" s="35"/>
      <c r="V66" s="35"/>
      <c r="X66" s="47"/>
      <c r="Z66" s="47"/>
    </row>
    <row r="67" spans="2:26" x14ac:dyDescent="0.25">
      <c r="B67" s="17">
        <v>7</v>
      </c>
      <c r="C67" s="17">
        <f t="shared" si="6"/>
        <v>7040</v>
      </c>
      <c r="D67" s="11"/>
      <c r="E67" s="22"/>
      <c r="F67" s="23"/>
      <c r="G67" s="22"/>
      <c r="H67" s="38"/>
      <c r="J67" s="2">
        <v>440</v>
      </c>
      <c r="K67" s="2">
        <f t="shared" si="0"/>
        <v>16</v>
      </c>
      <c r="L67" s="11"/>
      <c r="O67" s="14"/>
      <c r="P67" s="101" t="s">
        <v>128</v>
      </c>
      <c r="Q67" s="104" t="s">
        <v>62</v>
      </c>
      <c r="R67" s="104" t="s">
        <v>119</v>
      </c>
      <c r="S67" s="102">
        <v>1</v>
      </c>
      <c r="U67" s="35"/>
      <c r="V67" s="35"/>
      <c r="X67" s="47"/>
      <c r="Z67" s="47"/>
    </row>
    <row r="68" spans="2:26" x14ac:dyDescent="0.25">
      <c r="B68" s="17">
        <v>7</v>
      </c>
      <c r="C68" s="17">
        <f t="shared" si="6"/>
        <v>7120</v>
      </c>
      <c r="D68" s="11"/>
      <c r="E68" s="22"/>
      <c r="F68" s="23"/>
      <c r="G68" s="22"/>
      <c r="H68" s="38"/>
      <c r="J68" s="2">
        <v>445</v>
      </c>
      <c r="K68" s="2">
        <f t="shared" si="0"/>
        <v>16</v>
      </c>
      <c r="L68" s="11"/>
      <c r="O68" s="14"/>
      <c r="P68" s="11"/>
      <c r="S68" s="14"/>
      <c r="U68" s="35"/>
      <c r="V68" s="35"/>
      <c r="X68" s="47"/>
      <c r="Z68" s="47"/>
    </row>
    <row r="69" spans="2:26" x14ac:dyDescent="0.25">
      <c r="B69" s="17">
        <v>7</v>
      </c>
      <c r="C69" s="17">
        <f t="shared" si="6"/>
        <v>7200</v>
      </c>
      <c r="D69" s="11"/>
      <c r="E69" s="22"/>
      <c r="F69" s="23"/>
      <c r="G69" s="22"/>
      <c r="H69" s="38"/>
      <c r="J69" s="2">
        <v>450</v>
      </c>
      <c r="K69" s="2">
        <f t="shared" si="0"/>
        <v>16</v>
      </c>
      <c r="L69" s="11"/>
      <c r="O69" s="14"/>
      <c r="P69" s="11"/>
      <c r="S69" s="14"/>
      <c r="U69" s="35"/>
      <c r="V69" s="35"/>
      <c r="X69" s="47"/>
      <c r="Z69" s="47"/>
    </row>
    <row r="70" spans="2:26" x14ac:dyDescent="0.25">
      <c r="B70" s="17">
        <v>7</v>
      </c>
      <c r="C70" s="17">
        <f t="shared" si="6"/>
        <v>7280</v>
      </c>
      <c r="D70" s="11"/>
      <c r="E70" s="22"/>
      <c r="F70" s="23"/>
      <c r="G70" s="22"/>
      <c r="H70" s="38"/>
      <c r="I70" s="30"/>
      <c r="J70" s="2">
        <v>455</v>
      </c>
      <c r="K70" s="2">
        <f t="shared" si="0"/>
        <v>16</v>
      </c>
      <c r="L70" s="11"/>
      <c r="O70" s="14"/>
      <c r="P70" s="11"/>
      <c r="S70" s="14"/>
      <c r="U70" s="35"/>
      <c r="V70" s="35"/>
      <c r="X70" s="47"/>
      <c r="Z70" s="47"/>
    </row>
    <row r="71" spans="2:26" x14ac:dyDescent="0.25">
      <c r="B71" s="17">
        <v>7</v>
      </c>
      <c r="C71" s="17">
        <f t="shared" si="6"/>
        <v>7120</v>
      </c>
      <c r="D71" s="11"/>
      <c r="E71" s="22"/>
      <c r="F71" s="23"/>
      <c r="G71" s="22"/>
      <c r="H71" s="38"/>
      <c r="I71" s="11" t="s">
        <v>139</v>
      </c>
      <c r="J71" s="2">
        <v>445</v>
      </c>
      <c r="K71" s="2">
        <f t="shared" si="0"/>
        <v>16</v>
      </c>
      <c r="L71" s="11"/>
      <c r="O71" s="14"/>
      <c r="P71" s="11"/>
      <c r="S71" s="14"/>
      <c r="U71" s="35"/>
      <c r="V71" s="35"/>
      <c r="X71" s="47"/>
      <c r="Z71" s="47"/>
    </row>
    <row r="72" spans="2:26" x14ac:dyDescent="0.25">
      <c r="B72" s="17">
        <v>7</v>
      </c>
      <c r="C72" s="17">
        <f t="shared" si="6"/>
        <v>7200</v>
      </c>
      <c r="D72" s="11"/>
      <c r="E72" s="22"/>
      <c r="F72" s="23"/>
      <c r="G72" s="22"/>
      <c r="H72" s="38"/>
      <c r="I72" s="11"/>
      <c r="J72" s="2">
        <v>450</v>
      </c>
      <c r="K72" s="2">
        <f t="shared" si="0"/>
        <v>16</v>
      </c>
      <c r="L72" s="11"/>
      <c r="O72" s="14"/>
      <c r="P72" s="11"/>
      <c r="S72" s="14"/>
      <c r="U72" s="35"/>
      <c r="V72" s="35"/>
      <c r="X72" s="47"/>
      <c r="Z72" s="47"/>
    </row>
    <row r="73" spans="2:26" ht="15.75" thickBot="1" x14ac:dyDescent="0.3">
      <c r="B73" s="18">
        <v>7</v>
      </c>
      <c r="C73" s="18">
        <f t="shared" si="6"/>
        <v>7280</v>
      </c>
      <c r="D73" s="12"/>
      <c r="E73" s="24"/>
      <c r="F73" s="25"/>
      <c r="G73" s="24"/>
      <c r="H73" s="39"/>
      <c r="I73" s="12"/>
      <c r="J73" s="4">
        <v>455</v>
      </c>
      <c r="K73" s="4">
        <f t="shared" si="0"/>
        <v>16</v>
      </c>
      <c r="L73" s="12"/>
      <c r="M73" s="4"/>
      <c r="N73" s="4"/>
      <c r="O73" s="15"/>
      <c r="P73" s="12"/>
      <c r="Q73" s="4"/>
      <c r="R73" s="4"/>
      <c r="S73" s="15"/>
      <c r="U73" s="35"/>
      <c r="V73" s="35"/>
      <c r="X73" s="47"/>
      <c r="Z73" s="47"/>
    </row>
    <row r="74" spans="2:26" x14ac:dyDescent="0.25">
      <c r="B74" s="16">
        <v>8</v>
      </c>
      <c r="C74" s="16">
        <f>K74*J74</f>
        <v>8170</v>
      </c>
      <c r="D74" s="10">
        <v>36</v>
      </c>
      <c r="E74" s="36">
        <f>B74*F74</f>
        <v>10832.933125</v>
      </c>
      <c r="F74" s="51">
        <f>F65*(1-X74)</f>
        <v>1354.1166406249999</v>
      </c>
      <c r="G74" s="36">
        <f>B74*H74</f>
        <v>12198.873138349998</v>
      </c>
      <c r="H74" s="37">
        <f>H65*(1-Z74)</f>
        <v>1524.8591422937498</v>
      </c>
      <c r="I74" s="19" t="s">
        <v>136</v>
      </c>
      <c r="J74" s="19">
        <v>430</v>
      </c>
      <c r="K74" s="19">
        <f t="shared" si="0"/>
        <v>19</v>
      </c>
      <c r="L74" s="105" t="s">
        <v>81</v>
      </c>
      <c r="M74" s="107" t="s">
        <v>47</v>
      </c>
      <c r="N74" s="107" t="s">
        <v>48</v>
      </c>
      <c r="O74" s="106">
        <v>1</v>
      </c>
      <c r="P74" s="105" t="s">
        <v>68</v>
      </c>
      <c r="Q74" s="107" t="s">
        <v>47</v>
      </c>
      <c r="R74" s="107" t="s">
        <v>48</v>
      </c>
      <c r="S74" s="106">
        <v>1</v>
      </c>
      <c r="U74" s="35"/>
      <c r="V74" s="35"/>
      <c r="X74" s="47">
        <f t="shared" si="4"/>
        <v>0.05</v>
      </c>
      <c r="Z74" s="47">
        <f t="shared" si="4"/>
        <v>0.05</v>
      </c>
    </row>
    <row r="75" spans="2:26" x14ac:dyDescent="0.25">
      <c r="B75" s="17">
        <v>8</v>
      </c>
      <c r="C75" s="17">
        <f t="shared" ref="C75:C82" si="7">K75*J75</f>
        <v>8265</v>
      </c>
      <c r="D75" s="11"/>
      <c r="E75" s="22"/>
      <c r="F75" s="23"/>
      <c r="G75" s="22"/>
      <c r="H75" s="38"/>
      <c r="J75" s="2">
        <v>435</v>
      </c>
      <c r="K75" s="2">
        <f t="shared" si="0"/>
        <v>19</v>
      </c>
      <c r="L75" s="101" t="s">
        <v>92</v>
      </c>
      <c r="M75" s="104" t="s">
        <v>62</v>
      </c>
      <c r="N75" s="104" t="s">
        <v>63</v>
      </c>
      <c r="O75" s="102">
        <v>1</v>
      </c>
      <c r="P75" s="30" t="s">
        <v>116</v>
      </c>
      <c r="Q75" s="31" t="s">
        <v>62</v>
      </c>
      <c r="R75" s="31" t="s">
        <v>63</v>
      </c>
      <c r="S75" s="32">
        <v>1</v>
      </c>
      <c r="U75" s="35"/>
      <c r="V75" s="35"/>
      <c r="X75" s="47"/>
      <c r="Z75" s="47"/>
    </row>
    <row r="76" spans="2:26" x14ac:dyDescent="0.25">
      <c r="B76" s="17">
        <v>8</v>
      </c>
      <c r="C76" s="17">
        <f t="shared" si="7"/>
        <v>8360</v>
      </c>
      <c r="D76" s="11"/>
      <c r="E76" s="22"/>
      <c r="F76" s="23"/>
      <c r="G76" s="22"/>
      <c r="H76" s="38"/>
      <c r="J76" s="2">
        <v>440</v>
      </c>
      <c r="K76" s="2">
        <f t="shared" si="0"/>
        <v>19</v>
      </c>
      <c r="L76" s="27"/>
      <c r="M76" s="28"/>
      <c r="N76" s="28"/>
      <c r="O76" s="29"/>
      <c r="P76" s="11" t="s">
        <v>187</v>
      </c>
      <c r="Q76" s="2" t="s">
        <v>62</v>
      </c>
      <c r="R76" s="2" t="s">
        <v>119</v>
      </c>
      <c r="S76" s="14">
        <v>1</v>
      </c>
      <c r="U76" s="35"/>
      <c r="V76" s="35"/>
      <c r="X76" s="47"/>
      <c r="Z76" s="47"/>
    </row>
    <row r="77" spans="2:26" x14ac:dyDescent="0.25">
      <c r="B77" s="17">
        <v>8</v>
      </c>
      <c r="C77" s="17">
        <f t="shared" si="7"/>
        <v>8010</v>
      </c>
      <c r="D77" s="11"/>
      <c r="E77" s="22"/>
      <c r="F77" s="23"/>
      <c r="G77" s="22"/>
      <c r="H77" s="38"/>
      <c r="J77" s="2">
        <v>445</v>
      </c>
      <c r="K77" s="2">
        <f t="shared" si="0"/>
        <v>18</v>
      </c>
      <c r="L77" s="11"/>
      <c r="O77" s="14"/>
      <c r="P77" s="11"/>
      <c r="S77" s="14"/>
      <c r="U77" s="35"/>
      <c r="V77" s="35"/>
      <c r="X77" s="47"/>
      <c r="Z77" s="47"/>
    </row>
    <row r="78" spans="2:26" x14ac:dyDescent="0.25">
      <c r="B78" s="17">
        <v>8</v>
      </c>
      <c r="C78" s="17">
        <f t="shared" si="7"/>
        <v>8100</v>
      </c>
      <c r="D78" s="11"/>
      <c r="E78" s="22"/>
      <c r="F78" s="23"/>
      <c r="G78" s="22"/>
      <c r="H78" s="38"/>
      <c r="J78" s="2">
        <v>450</v>
      </c>
      <c r="K78" s="2">
        <f t="shared" si="0"/>
        <v>18</v>
      </c>
      <c r="L78" s="11"/>
      <c r="O78" s="14"/>
      <c r="P78" s="11"/>
      <c r="S78" s="14"/>
      <c r="U78" s="35"/>
      <c r="V78" s="35"/>
      <c r="X78" s="47"/>
      <c r="Z78" s="47"/>
    </row>
    <row r="79" spans="2:26" x14ac:dyDescent="0.25">
      <c r="B79" s="17">
        <v>8</v>
      </c>
      <c r="C79" s="17">
        <f t="shared" si="7"/>
        <v>8190</v>
      </c>
      <c r="D79" s="11"/>
      <c r="E79" s="22"/>
      <c r="F79" s="23"/>
      <c r="G79" s="22"/>
      <c r="H79" s="38"/>
      <c r="I79" s="30"/>
      <c r="J79" s="2">
        <v>455</v>
      </c>
      <c r="K79" s="2">
        <f t="shared" si="0"/>
        <v>18</v>
      </c>
      <c r="L79" s="11"/>
      <c r="O79" s="14"/>
      <c r="P79" s="11"/>
      <c r="S79" s="14"/>
      <c r="U79" s="35"/>
      <c r="V79" s="35"/>
      <c r="X79" s="47"/>
      <c r="Z79" s="47"/>
    </row>
    <row r="80" spans="2:26" x14ac:dyDescent="0.25">
      <c r="B80" s="17">
        <v>8</v>
      </c>
      <c r="C80" s="17">
        <f t="shared" si="7"/>
        <v>8010</v>
      </c>
      <c r="D80" s="11"/>
      <c r="E80" s="22"/>
      <c r="F80" s="23"/>
      <c r="G80" s="22"/>
      <c r="H80" s="38"/>
      <c r="I80" s="11" t="s">
        <v>139</v>
      </c>
      <c r="J80" s="2">
        <v>445</v>
      </c>
      <c r="K80" s="2">
        <f t="shared" si="0"/>
        <v>18</v>
      </c>
      <c r="L80" s="11"/>
      <c r="O80" s="14"/>
      <c r="P80" s="11"/>
      <c r="S80" s="14"/>
      <c r="U80" s="35"/>
      <c r="V80" s="35"/>
      <c r="X80" s="47"/>
      <c r="Z80" s="47"/>
    </row>
    <row r="81" spans="2:26" x14ac:dyDescent="0.25">
      <c r="B81" s="17">
        <v>8</v>
      </c>
      <c r="C81" s="17">
        <f t="shared" si="7"/>
        <v>8100</v>
      </c>
      <c r="D81" s="11"/>
      <c r="E81" s="22"/>
      <c r="F81" s="23"/>
      <c r="G81" s="22"/>
      <c r="H81" s="38"/>
      <c r="I81" s="11"/>
      <c r="J81" s="2">
        <v>450</v>
      </c>
      <c r="K81" s="2">
        <f t="shared" si="0"/>
        <v>18</v>
      </c>
      <c r="L81" s="11"/>
      <c r="O81" s="14"/>
      <c r="P81" s="11"/>
      <c r="S81" s="14"/>
      <c r="U81" s="35"/>
      <c r="V81" s="35"/>
      <c r="X81" s="47"/>
      <c r="Z81" s="47"/>
    </row>
    <row r="82" spans="2:26" ht="15.75" thickBot="1" x14ac:dyDescent="0.3">
      <c r="B82" s="18">
        <v>8</v>
      </c>
      <c r="C82" s="18">
        <f t="shared" si="7"/>
        <v>8190</v>
      </c>
      <c r="D82" s="12"/>
      <c r="E82" s="24"/>
      <c r="F82" s="25"/>
      <c r="G82" s="24"/>
      <c r="H82" s="39"/>
      <c r="I82" s="12"/>
      <c r="J82" s="4">
        <v>455</v>
      </c>
      <c r="K82" s="4">
        <f t="shared" si="0"/>
        <v>18</v>
      </c>
      <c r="L82" s="12"/>
      <c r="M82" s="4"/>
      <c r="N82" s="4"/>
      <c r="O82" s="15"/>
      <c r="P82" s="12"/>
      <c r="Q82" s="4"/>
      <c r="R82" s="4"/>
      <c r="S82" s="15"/>
      <c r="U82" s="35"/>
      <c r="V82" s="35"/>
      <c r="X82" s="47"/>
      <c r="Z82" s="47"/>
    </row>
    <row r="83" spans="2:26" x14ac:dyDescent="0.25">
      <c r="B83" s="16">
        <v>9</v>
      </c>
      <c r="C83" s="16">
        <f>K83*J83</f>
        <v>9030</v>
      </c>
      <c r="D83" s="10">
        <v>40</v>
      </c>
      <c r="E83" s="36">
        <f>B83*F83</f>
        <v>11577.697277343748</v>
      </c>
      <c r="F83" s="51">
        <f>F74*(1-X83)</f>
        <v>1286.4108085937498</v>
      </c>
      <c r="G83" s="36">
        <f>B83*H83</f>
        <v>13037.545666611561</v>
      </c>
      <c r="H83" s="37">
        <f>H74*(1-Z83)</f>
        <v>1448.6161851790623</v>
      </c>
      <c r="I83" s="19" t="s">
        <v>136</v>
      </c>
      <c r="J83" s="19">
        <v>430</v>
      </c>
      <c r="K83" s="19">
        <f t="shared" si="0"/>
        <v>21</v>
      </c>
      <c r="L83" s="110" t="s">
        <v>76</v>
      </c>
      <c r="M83" s="111" t="s">
        <v>47</v>
      </c>
      <c r="N83" s="111" t="s">
        <v>48</v>
      </c>
      <c r="O83" s="111">
        <v>2</v>
      </c>
      <c r="P83" s="120" t="s">
        <v>69</v>
      </c>
      <c r="Q83" s="146" t="s">
        <v>47</v>
      </c>
      <c r="R83" s="146" t="s">
        <v>48</v>
      </c>
      <c r="S83" s="121">
        <v>1</v>
      </c>
      <c r="U83" s="35"/>
      <c r="V83" s="35"/>
      <c r="X83" s="47">
        <f t="shared" si="4"/>
        <v>0.05</v>
      </c>
      <c r="Z83" s="47">
        <f t="shared" si="4"/>
        <v>0.05</v>
      </c>
    </row>
    <row r="84" spans="2:26" x14ac:dyDescent="0.25">
      <c r="B84" s="17">
        <v>9</v>
      </c>
      <c r="C84" s="17">
        <f t="shared" ref="C84:C91" si="8">K84*J84</f>
        <v>9135</v>
      </c>
      <c r="D84" s="11"/>
      <c r="E84" s="22"/>
      <c r="F84" s="23"/>
      <c r="G84" s="22"/>
      <c r="H84" s="38"/>
      <c r="J84" s="2">
        <v>435</v>
      </c>
      <c r="K84" s="2">
        <f t="shared" si="0"/>
        <v>21</v>
      </c>
      <c r="L84" s="27" t="s">
        <v>90</v>
      </c>
      <c r="M84" s="28" t="s">
        <v>62</v>
      </c>
      <c r="N84" s="28" t="s">
        <v>63</v>
      </c>
      <c r="O84" s="28">
        <v>1</v>
      </c>
      <c r="P84" s="30" t="s">
        <v>114</v>
      </c>
      <c r="Q84" s="31" t="s">
        <v>62</v>
      </c>
      <c r="R84" s="31" t="s">
        <v>63</v>
      </c>
      <c r="S84" s="32">
        <v>1</v>
      </c>
      <c r="U84" s="35"/>
      <c r="V84" s="35"/>
      <c r="X84" s="47"/>
      <c r="Z84" s="47"/>
    </row>
    <row r="85" spans="2:26" x14ac:dyDescent="0.25">
      <c r="B85" s="17">
        <v>9</v>
      </c>
      <c r="C85" s="17">
        <f t="shared" si="8"/>
        <v>9240</v>
      </c>
      <c r="D85" s="11"/>
      <c r="E85" s="22"/>
      <c r="F85" s="23"/>
      <c r="G85" s="22"/>
      <c r="H85" s="38"/>
      <c r="J85" s="2">
        <v>440</v>
      </c>
      <c r="K85" s="2">
        <f t="shared" si="0"/>
        <v>21</v>
      </c>
      <c r="L85" s="27"/>
      <c r="M85" s="28"/>
      <c r="N85" s="28"/>
      <c r="O85" s="29"/>
      <c r="P85" s="30" t="s">
        <v>129</v>
      </c>
      <c r="Q85" s="31" t="s">
        <v>62</v>
      </c>
      <c r="R85" s="31" t="s">
        <v>119</v>
      </c>
      <c r="S85" s="32">
        <v>1</v>
      </c>
      <c r="U85" s="35"/>
      <c r="V85" s="35"/>
      <c r="X85" s="47"/>
      <c r="Z85" s="47"/>
    </row>
    <row r="86" spans="2:26" x14ac:dyDescent="0.25">
      <c r="B86" s="17">
        <v>9</v>
      </c>
      <c r="C86" s="17">
        <f t="shared" si="8"/>
        <v>9345</v>
      </c>
      <c r="D86" s="11"/>
      <c r="E86" s="22"/>
      <c r="F86" s="23"/>
      <c r="G86" s="22"/>
      <c r="H86" s="38"/>
      <c r="J86" s="2">
        <v>445</v>
      </c>
      <c r="K86" s="2">
        <f t="shared" si="0"/>
        <v>21</v>
      </c>
      <c r="L86" s="11"/>
      <c r="O86" s="14"/>
      <c r="P86" s="27"/>
      <c r="Q86" s="28"/>
      <c r="S86" s="14"/>
      <c r="U86" s="35"/>
      <c r="V86" s="35"/>
      <c r="X86" s="47"/>
      <c r="Z86" s="47"/>
    </row>
    <row r="87" spans="2:26" x14ac:dyDescent="0.25">
      <c r="B87" s="17">
        <v>9</v>
      </c>
      <c r="C87" s="17">
        <f t="shared" si="8"/>
        <v>9000</v>
      </c>
      <c r="D87" s="11"/>
      <c r="E87" s="22"/>
      <c r="F87" s="23"/>
      <c r="G87" s="22"/>
      <c r="H87" s="38"/>
      <c r="J87" s="2">
        <v>450</v>
      </c>
      <c r="K87" s="2">
        <f t="shared" si="0"/>
        <v>20</v>
      </c>
      <c r="L87" s="11"/>
      <c r="P87" s="11"/>
      <c r="S87" s="14"/>
      <c r="U87" s="35"/>
      <c r="V87" s="35"/>
      <c r="X87" s="47"/>
      <c r="Z87" s="47"/>
    </row>
    <row r="88" spans="2:26" x14ac:dyDescent="0.25">
      <c r="B88" s="17">
        <v>9</v>
      </c>
      <c r="C88" s="17">
        <f t="shared" si="8"/>
        <v>9100</v>
      </c>
      <c r="D88" s="11"/>
      <c r="E88" s="22"/>
      <c r="F88" s="23"/>
      <c r="G88" s="22"/>
      <c r="H88" s="38"/>
      <c r="I88" s="30"/>
      <c r="J88" s="2">
        <v>455</v>
      </c>
      <c r="K88" s="2">
        <f t="shared" si="0"/>
        <v>20</v>
      </c>
      <c r="L88" s="11"/>
      <c r="O88" s="14"/>
      <c r="P88" s="11"/>
      <c r="S88" s="14"/>
      <c r="U88" s="35"/>
      <c r="V88" s="35"/>
      <c r="X88" s="47"/>
      <c r="Z88" s="47"/>
    </row>
    <row r="89" spans="2:26" x14ac:dyDescent="0.25">
      <c r="B89" s="17">
        <v>9</v>
      </c>
      <c r="C89" s="17">
        <f t="shared" si="8"/>
        <v>9345</v>
      </c>
      <c r="D89" s="11"/>
      <c r="E89" s="22"/>
      <c r="F89" s="23"/>
      <c r="G89" s="22"/>
      <c r="H89" s="38"/>
      <c r="I89" s="11" t="s">
        <v>139</v>
      </c>
      <c r="J89" s="2">
        <v>445</v>
      </c>
      <c r="K89" s="2">
        <f t="shared" si="0"/>
        <v>21</v>
      </c>
      <c r="L89" s="11"/>
      <c r="O89" s="14"/>
      <c r="P89" s="11"/>
      <c r="S89" s="14"/>
      <c r="U89" s="35"/>
      <c r="V89" s="35"/>
      <c r="X89" s="47"/>
      <c r="Z89" s="47"/>
    </row>
    <row r="90" spans="2:26" x14ac:dyDescent="0.25">
      <c r="B90" s="17">
        <v>9</v>
      </c>
      <c r="C90" s="17">
        <f t="shared" si="8"/>
        <v>9000</v>
      </c>
      <c r="D90" s="11"/>
      <c r="E90" s="22"/>
      <c r="F90" s="23"/>
      <c r="G90" s="22"/>
      <c r="H90" s="38"/>
      <c r="I90" s="11"/>
      <c r="J90" s="2">
        <v>450</v>
      </c>
      <c r="K90" s="2">
        <f t="shared" si="0"/>
        <v>20</v>
      </c>
      <c r="L90" s="11"/>
      <c r="P90" s="11"/>
      <c r="S90" s="14"/>
      <c r="U90" s="35"/>
      <c r="V90" s="35"/>
      <c r="X90" s="47"/>
      <c r="Z90" s="47"/>
    </row>
    <row r="91" spans="2:26" ht="15.75" thickBot="1" x14ac:dyDescent="0.3">
      <c r="B91" s="58">
        <v>9</v>
      </c>
      <c r="C91" s="58">
        <f t="shared" si="8"/>
        <v>9100</v>
      </c>
      <c r="D91" s="63"/>
      <c r="E91" s="59"/>
      <c r="F91" s="60"/>
      <c r="G91" s="59"/>
      <c r="H91" s="61"/>
      <c r="I91" s="63"/>
      <c r="J91" s="62">
        <v>455</v>
      </c>
      <c r="K91" s="62">
        <f t="shared" si="0"/>
        <v>20</v>
      </c>
      <c r="L91" s="63"/>
      <c r="M91" s="62"/>
      <c r="N91" s="62"/>
      <c r="O91" s="62"/>
      <c r="P91" s="63"/>
      <c r="Q91" s="62"/>
      <c r="R91" s="62"/>
      <c r="S91" s="64"/>
      <c r="T91" s="62"/>
      <c r="U91" s="65"/>
      <c r="V91" s="65"/>
      <c r="W91" s="62"/>
      <c r="X91" s="47"/>
      <c r="Y91" s="62"/>
      <c r="Z91" s="47"/>
    </row>
    <row r="92" spans="2:26" ht="16.5" thickTop="1" thickBot="1" x14ac:dyDescent="0.3">
      <c r="B92" s="17">
        <v>10</v>
      </c>
      <c r="C92" s="17">
        <f>K92*J92</f>
        <v>10320</v>
      </c>
      <c r="D92" s="11">
        <v>45</v>
      </c>
      <c r="E92" s="22">
        <f>B92*F92</f>
        <v>12864.1</v>
      </c>
      <c r="F92" s="55">
        <v>1286.4100000000001</v>
      </c>
      <c r="G92" s="22">
        <f>B92*H92</f>
        <v>15125</v>
      </c>
      <c r="H92" s="56">
        <v>1512.5</v>
      </c>
      <c r="I92" s="2" t="s">
        <v>136</v>
      </c>
      <c r="J92" s="2">
        <v>430</v>
      </c>
      <c r="K92" s="2">
        <f t="shared" si="0"/>
        <v>24</v>
      </c>
      <c r="L92" s="112" t="s">
        <v>80</v>
      </c>
      <c r="M92" s="144" t="s">
        <v>47</v>
      </c>
      <c r="N92" s="144" t="s">
        <v>48</v>
      </c>
      <c r="O92" s="113">
        <v>2</v>
      </c>
      <c r="P92" s="159" t="s">
        <v>67</v>
      </c>
      <c r="Q92" s="160" t="s">
        <v>47</v>
      </c>
      <c r="R92" s="160" t="s">
        <v>48</v>
      </c>
      <c r="S92" s="161">
        <v>2</v>
      </c>
      <c r="U92" s="35"/>
      <c r="V92" s="35"/>
      <c r="X92" s="45">
        <v>9.4999999999999998E-3</v>
      </c>
      <c r="Z92" s="45">
        <v>1.4999999999999999E-2</v>
      </c>
    </row>
    <row r="93" spans="2:26" x14ac:dyDescent="0.25">
      <c r="B93" s="17">
        <v>10</v>
      </c>
      <c r="C93" s="17">
        <f t="shared" ref="C93:C100" si="9">K93*J93</f>
        <v>10005</v>
      </c>
      <c r="D93" s="11"/>
      <c r="E93" s="22"/>
      <c r="F93" s="23"/>
      <c r="G93" s="73"/>
      <c r="H93" s="74"/>
      <c r="J93" s="2">
        <v>435</v>
      </c>
      <c r="K93" s="2">
        <f t="shared" ref="K93:K156" si="10">CEILING(B93*1000/J93,1)</f>
        <v>23</v>
      </c>
      <c r="L93" s="101" t="s">
        <v>94</v>
      </c>
      <c r="M93" s="104" t="s">
        <v>62</v>
      </c>
      <c r="N93" s="104" t="s">
        <v>63</v>
      </c>
      <c r="O93" s="102">
        <v>1</v>
      </c>
      <c r="P93" s="30" t="s">
        <v>118</v>
      </c>
      <c r="Q93" s="31" t="s">
        <v>62</v>
      </c>
      <c r="R93" s="31" t="s">
        <v>63</v>
      </c>
      <c r="S93" s="32">
        <v>1</v>
      </c>
      <c r="U93" s="35"/>
      <c r="V93" s="35"/>
      <c r="X93" s="71"/>
      <c r="Z93" s="71"/>
    </row>
    <row r="94" spans="2:26" x14ac:dyDescent="0.25">
      <c r="B94" s="17">
        <v>10</v>
      </c>
      <c r="C94" s="17">
        <f t="shared" si="9"/>
        <v>10120</v>
      </c>
      <c r="D94" s="11"/>
      <c r="E94" s="22"/>
      <c r="F94" s="23"/>
      <c r="G94" s="73"/>
      <c r="H94" s="74"/>
      <c r="J94" s="2">
        <v>440</v>
      </c>
      <c r="K94" s="2">
        <f t="shared" si="10"/>
        <v>23</v>
      </c>
      <c r="L94" s="11"/>
      <c r="O94" s="14"/>
      <c r="P94" s="30" t="s">
        <v>188</v>
      </c>
      <c r="Q94" s="31" t="s">
        <v>62</v>
      </c>
      <c r="R94" s="31" t="s">
        <v>119</v>
      </c>
      <c r="S94" s="32">
        <v>1</v>
      </c>
      <c r="U94" s="35"/>
      <c r="V94" s="35"/>
      <c r="X94" s="71"/>
      <c r="Z94" s="71"/>
    </row>
    <row r="95" spans="2:26" x14ac:dyDescent="0.25">
      <c r="B95" s="17">
        <v>10</v>
      </c>
      <c r="C95" s="17">
        <f t="shared" si="9"/>
        <v>10235</v>
      </c>
      <c r="D95" s="11"/>
      <c r="E95" s="22"/>
      <c r="F95" s="23"/>
      <c r="G95" s="73"/>
      <c r="H95" s="74"/>
      <c r="J95" s="2">
        <v>445</v>
      </c>
      <c r="K95" s="2">
        <f t="shared" si="10"/>
        <v>23</v>
      </c>
      <c r="L95" s="11"/>
      <c r="O95" s="14"/>
      <c r="P95" s="30"/>
      <c r="Q95" s="31"/>
      <c r="R95" s="31"/>
      <c r="S95" s="32"/>
      <c r="U95" s="35"/>
      <c r="V95" s="35"/>
      <c r="X95" s="71"/>
      <c r="Z95" s="71"/>
    </row>
    <row r="96" spans="2:26" x14ac:dyDescent="0.25">
      <c r="B96" s="17">
        <v>10</v>
      </c>
      <c r="C96" s="17">
        <f t="shared" si="9"/>
        <v>10350</v>
      </c>
      <c r="D96" s="11"/>
      <c r="E96" s="22"/>
      <c r="F96" s="23"/>
      <c r="G96" s="73"/>
      <c r="H96" s="74"/>
      <c r="J96" s="2">
        <v>450</v>
      </c>
      <c r="K96" s="2">
        <f t="shared" si="10"/>
        <v>23</v>
      </c>
      <c r="L96" s="11"/>
      <c r="O96" s="14"/>
      <c r="P96" s="11"/>
      <c r="S96" s="14"/>
      <c r="U96" s="35"/>
      <c r="V96" s="35"/>
      <c r="X96" s="71"/>
      <c r="Z96" s="71"/>
    </row>
    <row r="97" spans="2:26" x14ac:dyDescent="0.25">
      <c r="B97" s="17">
        <v>10</v>
      </c>
      <c r="C97" s="17">
        <f t="shared" si="9"/>
        <v>10010</v>
      </c>
      <c r="D97" s="11"/>
      <c r="E97" s="22"/>
      <c r="F97" s="23"/>
      <c r="G97" s="73"/>
      <c r="H97" s="74"/>
      <c r="I97" s="30"/>
      <c r="J97" s="2">
        <v>455</v>
      </c>
      <c r="K97" s="2">
        <f t="shared" si="10"/>
        <v>22</v>
      </c>
      <c r="L97" s="11"/>
      <c r="O97" s="14"/>
      <c r="P97" s="11"/>
      <c r="S97" s="14"/>
      <c r="U97" s="35"/>
      <c r="V97" s="35"/>
      <c r="X97" s="71"/>
      <c r="Z97" s="71"/>
    </row>
    <row r="98" spans="2:26" x14ac:dyDescent="0.25">
      <c r="B98" s="17">
        <v>10</v>
      </c>
      <c r="C98" s="17">
        <f t="shared" si="9"/>
        <v>10235</v>
      </c>
      <c r="D98" s="11"/>
      <c r="E98" s="22"/>
      <c r="F98" s="23"/>
      <c r="G98" s="73"/>
      <c r="H98" s="74"/>
      <c r="I98" s="11" t="s">
        <v>139</v>
      </c>
      <c r="J98" s="2">
        <v>445</v>
      </c>
      <c r="K98" s="2">
        <f t="shared" si="10"/>
        <v>23</v>
      </c>
      <c r="L98" s="11"/>
      <c r="O98" s="14"/>
      <c r="P98" s="11"/>
      <c r="S98" s="14"/>
      <c r="U98" s="35"/>
      <c r="V98" s="35"/>
      <c r="X98" s="71"/>
      <c r="Z98" s="71"/>
    </row>
    <row r="99" spans="2:26" x14ac:dyDescent="0.25">
      <c r="B99" s="17">
        <v>10</v>
      </c>
      <c r="C99" s="17">
        <f t="shared" si="9"/>
        <v>10350</v>
      </c>
      <c r="D99" s="11"/>
      <c r="E99" s="22"/>
      <c r="F99" s="23"/>
      <c r="G99" s="73"/>
      <c r="H99" s="74"/>
      <c r="I99" s="11"/>
      <c r="J99" s="2">
        <v>450</v>
      </c>
      <c r="K99" s="2">
        <f t="shared" si="10"/>
        <v>23</v>
      </c>
      <c r="L99" s="11"/>
      <c r="O99" s="14"/>
      <c r="P99" s="11"/>
      <c r="S99" s="14"/>
      <c r="U99" s="35"/>
      <c r="V99" s="35"/>
      <c r="X99" s="71"/>
      <c r="Z99" s="71"/>
    </row>
    <row r="100" spans="2:26" ht="15.75" thickBot="1" x14ac:dyDescent="0.3">
      <c r="B100" s="18">
        <v>10</v>
      </c>
      <c r="C100" s="18">
        <f t="shared" si="9"/>
        <v>10010</v>
      </c>
      <c r="D100" s="12"/>
      <c r="E100" s="24"/>
      <c r="F100" s="25"/>
      <c r="G100" s="75"/>
      <c r="H100" s="76"/>
      <c r="I100" s="12"/>
      <c r="J100" s="4">
        <v>455</v>
      </c>
      <c r="K100" s="4">
        <f t="shared" si="10"/>
        <v>22</v>
      </c>
      <c r="L100" s="12"/>
      <c r="M100" s="4"/>
      <c r="N100" s="4"/>
      <c r="O100" s="15"/>
      <c r="P100" s="12"/>
      <c r="Q100" s="4"/>
      <c r="R100" s="4"/>
      <c r="S100" s="15"/>
      <c r="U100" s="35"/>
      <c r="V100" s="35"/>
      <c r="X100" s="71"/>
      <c r="Z100" s="71"/>
    </row>
    <row r="101" spans="2:26" x14ac:dyDescent="0.25">
      <c r="B101" s="16">
        <v>11</v>
      </c>
      <c r="C101" s="16">
        <f>K101*J101</f>
        <v>11180</v>
      </c>
      <c r="D101" s="10">
        <v>49</v>
      </c>
      <c r="E101" s="36">
        <f>B101*F101</f>
        <v>14016.080155000001</v>
      </c>
      <c r="F101" s="51">
        <f>F92*(1-X101)</f>
        <v>1274.1891050000002</v>
      </c>
      <c r="G101" s="36">
        <f>B101*H101</f>
        <v>16387.9375</v>
      </c>
      <c r="H101" s="37">
        <f>H92*(1-Z101)</f>
        <v>1489.8125</v>
      </c>
      <c r="I101" s="19" t="s">
        <v>136</v>
      </c>
      <c r="J101" s="19">
        <v>430</v>
      </c>
      <c r="K101" s="19">
        <f t="shared" si="10"/>
        <v>26</v>
      </c>
      <c r="L101" s="118" t="s">
        <v>80</v>
      </c>
      <c r="M101" s="148" t="s">
        <v>47</v>
      </c>
      <c r="N101" s="148" t="s">
        <v>63</v>
      </c>
      <c r="O101" s="119">
        <v>2</v>
      </c>
      <c r="P101" s="120" t="s">
        <v>67</v>
      </c>
      <c r="Q101" s="146" t="s">
        <v>47</v>
      </c>
      <c r="R101" s="146" t="s">
        <v>48</v>
      </c>
      <c r="S101" s="121">
        <v>2</v>
      </c>
      <c r="U101" s="35"/>
      <c r="V101" s="35"/>
      <c r="X101" s="47">
        <f>$X$92</f>
        <v>9.4999999999999998E-3</v>
      </c>
      <c r="Z101" s="47">
        <f t="shared" ref="Z101:Z173" si="11">$Z$92</f>
        <v>1.4999999999999999E-2</v>
      </c>
    </row>
    <row r="102" spans="2:26" x14ac:dyDescent="0.25">
      <c r="B102" s="17">
        <v>11</v>
      </c>
      <c r="C102" s="17">
        <f t="shared" ref="C102:C109" si="12">K102*J102</f>
        <v>11310</v>
      </c>
      <c r="D102" s="11"/>
      <c r="E102" s="22"/>
      <c r="F102" s="23"/>
      <c r="G102" s="22"/>
      <c r="H102" s="38"/>
      <c r="J102" s="2">
        <v>435</v>
      </c>
      <c r="K102" s="2">
        <f t="shared" si="10"/>
        <v>26</v>
      </c>
      <c r="L102" s="27" t="s">
        <v>94</v>
      </c>
      <c r="M102" s="28" t="s">
        <v>62</v>
      </c>
      <c r="N102" s="28" t="s">
        <v>63</v>
      </c>
      <c r="O102" s="29">
        <v>1</v>
      </c>
      <c r="P102" s="30" t="s">
        <v>118</v>
      </c>
      <c r="Q102" s="31" t="s">
        <v>62</v>
      </c>
      <c r="R102" s="31" t="s">
        <v>63</v>
      </c>
      <c r="S102" s="32">
        <v>1</v>
      </c>
      <c r="U102" s="35"/>
      <c r="V102" s="35"/>
      <c r="X102" s="47"/>
      <c r="Z102" s="47"/>
    </row>
    <row r="103" spans="2:26" x14ac:dyDescent="0.25">
      <c r="B103" s="17">
        <v>11</v>
      </c>
      <c r="C103" s="17">
        <f t="shared" si="12"/>
        <v>11000</v>
      </c>
      <c r="D103" s="11"/>
      <c r="E103" s="22"/>
      <c r="F103" s="23"/>
      <c r="G103" s="22"/>
      <c r="H103" s="38"/>
      <c r="J103" s="2">
        <v>440</v>
      </c>
      <c r="K103" s="2">
        <f t="shared" si="10"/>
        <v>25</v>
      </c>
      <c r="L103" s="101"/>
      <c r="M103" s="104"/>
      <c r="N103" s="104"/>
      <c r="O103" s="102"/>
      <c r="P103" s="30" t="s">
        <v>188</v>
      </c>
      <c r="Q103" s="31" t="s">
        <v>62</v>
      </c>
      <c r="R103" s="31" t="s">
        <v>119</v>
      </c>
      <c r="S103" s="32">
        <v>1</v>
      </c>
      <c r="U103" s="35"/>
      <c r="V103" s="35"/>
      <c r="X103" s="47"/>
      <c r="Z103" s="47"/>
    </row>
    <row r="104" spans="2:26" x14ac:dyDescent="0.25">
      <c r="B104" s="17">
        <v>11</v>
      </c>
      <c r="C104" s="17">
        <f t="shared" si="12"/>
        <v>11125</v>
      </c>
      <c r="D104" s="11"/>
      <c r="E104" s="22"/>
      <c r="F104" s="23"/>
      <c r="G104" s="22"/>
      <c r="H104" s="38"/>
      <c r="J104" s="2">
        <v>445</v>
      </c>
      <c r="K104" s="2">
        <f t="shared" si="10"/>
        <v>25</v>
      </c>
      <c r="L104" s="27"/>
      <c r="M104" s="28"/>
      <c r="N104" s="28"/>
      <c r="O104" s="29"/>
      <c r="P104" s="27"/>
      <c r="Q104" s="28"/>
      <c r="R104" s="28"/>
      <c r="S104" s="29"/>
      <c r="U104" s="35"/>
      <c r="V104" s="35"/>
      <c r="X104" s="47"/>
      <c r="Z104" s="47"/>
    </row>
    <row r="105" spans="2:26" x14ac:dyDescent="0.25">
      <c r="B105" s="17">
        <v>11</v>
      </c>
      <c r="C105" s="17">
        <f t="shared" si="12"/>
        <v>11250</v>
      </c>
      <c r="D105" s="11"/>
      <c r="E105" s="22"/>
      <c r="F105" s="23"/>
      <c r="G105" s="22"/>
      <c r="H105" s="38"/>
      <c r="J105" s="2">
        <v>450</v>
      </c>
      <c r="K105" s="2">
        <f t="shared" si="10"/>
        <v>25</v>
      </c>
      <c r="L105" s="11"/>
      <c r="O105" s="14"/>
      <c r="P105" s="11"/>
      <c r="S105" s="14"/>
      <c r="U105" s="35"/>
      <c r="V105" s="35"/>
      <c r="X105" s="47"/>
      <c r="Z105" s="47"/>
    </row>
    <row r="106" spans="2:26" x14ac:dyDescent="0.25">
      <c r="B106" s="17">
        <v>11</v>
      </c>
      <c r="C106" s="17">
        <f t="shared" si="12"/>
        <v>11375</v>
      </c>
      <c r="D106" s="11"/>
      <c r="E106" s="22"/>
      <c r="F106" s="23"/>
      <c r="G106" s="22"/>
      <c r="H106" s="38"/>
      <c r="I106" s="30"/>
      <c r="J106" s="2">
        <v>455</v>
      </c>
      <c r="K106" s="2">
        <f t="shared" si="10"/>
        <v>25</v>
      </c>
      <c r="L106" s="11"/>
      <c r="O106" s="14"/>
      <c r="P106" s="11"/>
      <c r="S106" s="14"/>
      <c r="U106" s="35"/>
      <c r="V106" s="35"/>
      <c r="X106" s="47"/>
      <c r="Z106" s="47"/>
    </row>
    <row r="107" spans="2:26" x14ac:dyDescent="0.25">
      <c r="B107" s="17">
        <v>11</v>
      </c>
      <c r="C107" s="17">
        <f t="shared" si="12"/>
        <v>11125</v>
      </c>
      <c r="D107" s="11"/>
      <c r="E107" s="22"/>
      <c r="F107" s="23"/>
      <c r="G107" s="22"/>
      <c r="H107" s="38"/>
      <c r="I107" s="11" t="s">
        <v>139</v>
      </c>
      <c r="J107" s="2">
        <v>445</v>
      </c>
      <c r="K107" s="2">
        <f t="shared" si="10"/>
        <v>25</v>
      </c>
      <c r="L107" s="11"/>
      <c r="O107" s="14"/>
      <c r="P107" s="11"/>
      <c r="S107" s="14"/>
      <c r="U107" s="35"/>
      <c r="V107" s="35"/>
      <c r="X107" s="47"/>
      <c r="Z107" s="47"/>
    </row>
    <row r="108" spans="2:26" x14ac:dyDescent="0.25">
      <c r="B108" s="17">
        <v>11</v>
      </c>
      <c r="C108" s="17">
        <f t="shared" si="12"/>
        <v>11250</v>
      </c>
      <c r="D108" s="11"/>
      <c r="E108" s="22"/>
      <c r="F108" s="23"/>
      <c r="G108" s="22"/>
      <c r="H108" s="38"/>
      <c r="I108" s="11"/>
      <c r="J108" s="2">
        <v>450</v>
      </c>
      <c r="K108" s="2">
        <f t="shared" si="10"/>
        <v>25</v>
      </c>
      <c r="L108" s="11"/>
      <c r="O108" s="14"/>
      <c r="P108" s="11"/>
      <c r="S108" s="14"/>
      <c r="U108" s="35"/>
      <c r="V108" s="35"/>
      <c r="X108" s="47"/>
      <c r="Z108" s="47"/>
    </row>
    <row r="109" spans="2:26" ht="15.75" thickBot="1" x14ac:dyDescent="0.3">
      <c r="B109" s="18">
        <v>11</v>
      </c>
      <c r="C109" s="18">
        <f t="shared" si="12"/>
        <v>11375</v>
      </c>
      <c r="D109" s="12"/>
      <c r="E109" s="24"/>
      <c r="F109" s="25"/>
      <c r="G109" s="24"/>
      <c r="H109" s="39"/>
      <c r="I109" s="12"/>
      <c r="J109" s="4">
        <v>455</v>
      </c>
      <c r="K109" s="4">
        <f t="shared" si="10"/>
        <v>25</v>
      </c>
      <c r="L109" s="12"/>
      <c r="M109" s="4"/>
      <c r="N109" s="4"/>
      <c r="O109" s="15"/>
      <c r="P109" s="12"/>
      <c r="Q109" s="4"/>
      <c r="R109" s="4"/>
      <c r="S109" s="15"/>
      <c r="U109" s="35"/>
      <c r="V109" s="35"/>
      <c r="X109" s="47"/>
      <c r="Z109" s="47"/>
    </row>
    <row r="110" spans="2:26" x14ac:dyDescent="0.25">
      <c r="B110" s="16">
        <v>12</v>
      </c>
      <c r="C110" s="16">
        <f>K110*J110</f>
        <v>12040</v>
      </c>
      <c r="D110" s="10">
        <v>54</v>
      </c>
      <c r="E110" s="36">
        <f>B110*F110</f>
        <v>15145.011702030002</v>
      </c>
      <c r="F110" s="51">
        <f>F101*(1-X110)</f>
        <v>1262.0843085025001</v>
      </c>
      <c r="G110" s="36">
        <f>B110*H110</f>
        <v>17609.583749999998</v>
      </c>
      <c r="H110" s="37">
        <f>H101*(1-Z110)</f>
        <v>1467.4653125</v>
      </c>
      <c r="I110" s="19" t="s">
        <v>136</v>
      </c>
      <c r="J110" s="19">
        <v>430</v>
      </c>
      <c r="K110" s="19">
        <f t="shared" si="10"/>
        <v>28</v>
      </c>
      <c r="L110" s="120" t="s">
        <v>81</v>
      </c>
      <c r="M110" s="146" t="s">
        <v>47</v>
      </c>
      <c r="N110" s="146" t="s">
        <v>63</v>
      </c>
      <c r="O110" s="121">
        <v>2</v>
      </c>
      <c r="P110" s="120" t="s">
        <v>69</v>
      </c>
      <c r="Q110" s="146" t="s">
        <v>47</v>
      </c>
      <c r="R110" s="146" t="s">
        <v>48</v>
      </c>
      <c r="S110" s="121">
        <v>2</v>
      </c>
      <c r="U110" s="35"/>
      <c r="V110" s="35"/>
      <c r="X110" s="47">
        <f>$X$92</f>
        <v>9.4999999999999998E-3</v>
      </c>
      <c r="Z110" s="47">
        <f t="shared" si="11"/>
        <v>1.4999999999999999E-2</v>
      </c>
    </row>
    <row r="111" spans="2:26" x14ac:dyDescent="0.25">
      <c r="B111" s="17">
        <v>12</v>
      </c>
      <c r="C111" s="17">
        <f t="shared" ref="C111:C118" si="13">K111*J111</f>
        <v>12180</v>
      </c>
      <c r="D111" s="11"/>
      <c r="E111" s="22"/>
      <c r="F111" s="23"/>
      <c r="G111" s="22"/>
      <c r="H111" s="38"/>
      <c r="J111" s="2">
        <v>435</v>
      </c>
      <c r="K111" s="2">
        <f t="shared" si="10"/>
        <v>28</v>
      </c>
      <c r="L111" s="101" t="s">
        <v>96</v>
      </c>
      <c r="M111" s="104" t="s">
        <v>62</v>
      </c>
      <c r="N111" s="104" t="s">
        <v>63</v>
      </c>
      <c r="O111" s="102">
        <v>1</v>
      </c>
      <c r="P111" s="101" t="s">
        <v>120</v>
      </c>
      <c r="Q111" s="104" t="s">
        <v>62</v>
      </c>
      <c r="R111" s="104" t="s">
        <v>63</v>
      </c>
      <c r="S111" s="102">
        <v>1</v>
      </c>
      <c r="U111" s="35"/>
      <c r="V111" s="35"/>
      <c r="X111" s="47"/>
      <c r="Z111" s="47"/>
    </row>
    <row r="112" spans="2:26" x14ac:dyDescent="0.25">
      <c r="B112" s="17">
        <v>12</v>
      </c>
      <c r="C112" s="17">
        <f t="shared" si="13"/>
        <v>12320</v>
      </c>
      <c r="D112" s="11"/>
      <c r="E112" s="22"/>
      <c r="F112" s="23"/>
      <c r="G112" s="22"/>
      <c r="H112" s="38"/>
      <c r="J112" s="2">
        <v>440</v>
      </c>
      <c r="K112" s="2">
        <f t="shared" si="10"/>
        <v>28</v>
      </c>
      <c r="L112" s="27"/>
      <c r="M112" s="28"/>
      <c r="N112" s="28"/>
      <c r="O112" s="29"/>
      <c r="P112" s="101" t="s">
        <v>189</v>
      </c>
      <c r="Q112" s="104" t="s">
        <v>62</v>
      </c>
      <c r="R112" s="104" t="s">
        <v>119</v>
      </c>
      <c r="S112" s="102">
        <v>1</v>
      </c>
      <c r="U112" s="35"/>
      <c r="V112" s="35"/>
      <c r="X112" s="47"/>
      <c r="Z112" s="47"/>
    </row>
    <row r="113" spans="2:26" x14ac:dyDescent="0.25">
      <c r="B113" s="17">
        <v>12</v>
      </c>
      <c r="C113" s="17">
        <f t="shared" si="13"/>
        <v>12015</v>
      </c>
      <c r="D113" s="11"/>
      <c r="E113" s="22"/>
      <c r="F113" s="23"/>
      <c r="G113" s="22"/>
      <c r="H113" s="38"/>
      <c r="J113" s="2">
        <v>445</v>
      </c>
      <c r="K113" s="2">
        <f t="shared" si="10"/>
        <v>27</v>
      </c>
      <c r="L113" s="11"/>
      <c r="O113" s="14"/>
      <c r="P113" s="11"/>
      <c r="S113" s="14"/>
      <c r="U113" s="35"/>
      <c r="V113" s="35"/>
      <c r="X113" s="47"/>
      <c r="Z113" s="47"/>
    </row>
    <row r="114" spans="2:26" x14ac:dyDescent="0.25">
      <c r="B114" s="17">
        <v>12</v>
      </c>
      <c r="C114" s="17">
        <f t="shared" si="13"/>
        <v>12150</v>
      </c>
      <c r="D114" s="11"/>
      <c r="E114" s="22"/>
      <c r="F114" s="23"/>
      <c r="G114" s="22"/>
      <c r="H114" s="38"/>
      <c r="J114" s="2">
        <v>450</v>
      </c>
      <c r="K114" s="2">
        <f t="shared" si="10"/>
        <v>27</v>
      </c>
      <c r="L114" s="11"/>
      <c r="O114" s="14"/>
      <c r="P114" s="11"/>
      <c r="S114" s="14"/>
      <c r="U114" s="35"/>
      <c r="V114" s="35"/>
      <c r="X114" s="47"/>
      <c r="Z114" s="47"/>
    </row>
    <row r="115" spans="2:26" x14ac:dyDescent="0.25">
      <c r="B115" s="17">
        <v>12</v>
      </c>
      <c r="C115" s="17">
        <f t="shared" si="13"/>
        <v>12285</v>
      </c>
      <c r="D115" s="11"/>
      <c r="E115" s="22"/>
      <c r="F115" s="23"/>
      <c r="G115" s="22"/>
      <c r="H115" s="38"/>
      <c r="I115" s="30"/>
      <c r="J115" s="2">
        <v>455</v>
      </c>
      <c r="K115" s="2">
        <f t="shared" si="10"/>
        <v>27</v>
      </c>
      <c r="L115" s="11"/>
      <c r="O115" s="14"/>
      <c r="P115" s="11"/>
      <c r="S115" s="14"/>
      <c r="U115" s="35"/>
      <c r="V115" s="35"/>
      <c r="X115" s="47"/>
      <c r="Z115" s="47"/>
    </row>
    <row r="116" spans="2:26" x14ac:dyDescent="0.25">
      <c r="B116" s="17">
        <v>12</v>
      </c>
      <c r="C116" s="17">
        <f t="shared" si="13"/>
        <v>12015</v>
      </c>
      <c r="D116" s="11"/>
      <c r="E116" s="22"/>
      <c r="F116" s="23"/>
      <c r="G116" s="22"/>
      <c r="H116" s="38"/>
      <c r="I116" s="11" t="s">
        <v>139</v>
      </c>
      <c r="J116" s="2">
        <v>445</v>
      </c>
      <c r="K116" s="2">
        <f t="shared" si="10"/>
        <v>27</v>
      </c>
      <c r="L116" s="11"/>
      <c r="O116" s="14"/>
      <c r="P116" s="11"/>
      <c r="S116" s="14"/>
      <c r="U116" s="35"/>
      <c r="V116" s="35"/>
      <c r="X116" s="47"/>
      <c r="Z116" s="47"/>
    </row>
    <row r="117" spans="2:26" x14ac:dyDescent="0.25">
      <c r="B117" s="17">
        <v>12</v>
      </c>
      <c r="C117" s="17">
        <f t="shared" si="13"/>
        <v>12150</v>
      </c>
      <c r="D117" s="11"/>
      <c r="E117" s="22"/>
      <c r="F117" s="23"/>
      <c r="G117" s="22"/>
      <c r="H117" s="38"/>
      <c r="I117" s="11"/>
      <c r="J117" s="2">
        <v>450</v>
      </c>
      <c r="K117" s="2">
        <f t="shared" si="10"/>
        <v>27</v>
      </c>
      <c r="L117" s="11"/>
      <c r="O117" s="14"/>
      <c r="P117" s="11"/>
      <c r="S117" s="14"/>
      <c r="U117" s="35"/>
      <c r="V117" s="35"/>
      <c r="X117" s="47"/>
      <c r="Z117" s="47"/>
    </row>
    <row r="118" spans="2:26" ht="15.75" thickBot="1" x14ac:dyDescent="0.3">
      <c r="B118" s="18">
        <v>12</v>
      </c>
      <c r="C118" s="18">
        <f t="shared" si="13"/>
        <v>12285</v>
      </c>
      <c r="D118" s="12"/>
      <c r="E118" s="24"/>
      <c r="F118" s="25"/>
      <c r="G118" s="24"/>
      <c r="H118" s="39"/>
      <c r="I118" s="12"/>
      <c r="J118" s="4">
        <v>455</v>
      </c>
      <c r="K118" s="4">
        <f t="shared" si="10"/>
        <v>27</v>
      </c>
      <c r="L118" s="12"/>
      <c r="M118" s="4"/>
      <c r="N118" s="4"/>
      <c r="O118" s="15"/>
      <c r="P118" s="12"/>
      <c r="Q118" s="4"/>
      <c r="R118" s="4"/>
      <c r="S118" s="15"/>
      <c r="U118" s="35"/>
      <c r="V118" s="35"/>
      <c r="X118" s="47"/>
      <c r="Z118" s="47"/>
    </row>
    <row r="119" spans="2:26" x14ac:dyDescent="0.25">
      <c r="B119" s="16">
        <v>13</v>
      </c>
      <c r="C119" s="16">
        <f>K119*J119</f>
        <v>13330</v>
      </c>
      <c r="D119" s="10">
        <v>58</v>
      </c>
      <c r="E119" s="36">
        <f>B119*F119</f>
        <v>16251.228598432443</v>
      </c>
      <c r="F119" s="51">
        <f>F110*(1-X119)</f>
        <v>1250.0945075717264</v>
      </c>
      <c r="G119" s="36">
        <f>B119*H119</f>
        <v>18790.893326562498</v>
      </c>
      <c r="H119" s="37">
        <f>H110*(1-Z119)</f>
        <v>1445.4533328124999</v>
      </c>
      <c r="I119" s="19" t="s">
        <v>136</v>
      </c>
      <c r="J119" s="19">
        <v>430</v>
      </c>
      <c r="K119" s="19">
        <f t="shared" si="10"/>
        <v>31</v>
      </c>
      <c r="L119" s="116" t="s">
        <v>98</v>
      </c>
      <c r="M119" s="145" t="s">
        <v>62</v>
      </c>
      <c r="N119" s="145" t="s">
        <v>63</v>
      </c>
      <c r="O119" s="117">
        <v>1</v>
      </c>
      <c r="P119" s="116" t="s">
        <v>120</v>
      </c>
      <c r="Q119" s="145" t="s">
        <v>62</v>
      </c>
      <c r="R119" s="145" t="s">
        <v>63</v>
      </c>
      <c r="S119" s="117">
        <v>1</v>
      </c>
      <c r="U119" s="35"/>
      <c r="V119" s="35"/>
      <c r="X119" s="47">
        <f>$X$92</f>
        <v>9.4999999999999998E-3</v>
      </c>
      <c r="Z119" s="47">
        <f t="shared" si="11"/>
        <v>1.4999999999999999E-2</v>
      </c>
    </row>
    <row r="120" spans="2:26" x14ac:dyDescent="0.25">
      <c r="B120" s="17">
        <v>13</v>
      </c>
      <c r="C120" s="17">
        <f t="shared" ref="C120:C127" si="14">K120*J120</f>
        <v>13050</v>
      </c>
      <c r="D120" s="11"/>
      <c r="E120" s="22"/>
      <c r="F120" s="23"/>
      <c r="G120" s="22"/>
      <c r="H120" s="38"/>
      <c r="J120" s="2">
        <v>435</v>
      </c>
      <c r="K120" s="2">
        <f t="shared" si="10"/>
        <v>30</v>
      </c>
      <c r="L120" s="101" t="s">
        <v>98</v>
      </c>
      <c r="M120" s="104" t="s">
        <v>62</v>
      </c>
      <c r="N120" s="104" t="s">
        <v>63</v>
      </c>
      <c r="O120" s="102">
        <v>1</v>
      </c>
      <c r="P120" s="101" t="s">
        <v>189</v>
      </c>
      <c r="Q120" s="104" t="s">
        <v>62</v>
      </c>
      <c r="R120" s="104" t="s">
        <v>119</v>
      </c>
      <c r="S120" s="102">
        <v>1</v>
      </c>
      <c r="U120" s="35"/>
      <c r="V120" s="35"/>
      <c r="X120" s="47"/>
      <c r="Z120" s="47"/>
    </row>
    <row r="121" spans="2:26" x14ac:dyDescent="0.25">
      <c r="B121" s="17">
        <v>13</v>
      </c>
      <c r="C121" s="17">
        <f t="shared" si="14"/>
        <v>13200</v>
      </c>
      <c r="D121" s="11"/>
      <c r="E121" s="22"/>
      <c r="F121" s="23"/>
      <c r="G121" s="22"/>
      <c r="H121" s="38"/>
      <c r="J121" s="2">
        <v>440</v>
      </c>
      <c r="K121" s="2">
        <f t="shared" si="10"/>
        <v>30</v>
      </c>
      <c r="L121" s="11"/>
      <c r="O121" s="14"/>
      <c r="P121" s="27"/>
      <c r="Q121" s="28"/>
      <c r="R121" s="28"/>
      <c r="S121" s="29"/>
      <c r="U121" s="35"/>
      <c r="V121" s="35"/>
      <c r="X121" s="47"/>
      <c r="Z121" s="47"/>
    </row>
    <row r="122" spans="2:26" x14ac:dyDescent="0.25">
      <c r="B122" s="17">
        <v>13</v>
      </c>
      <c r="C122" s="17">
        <f t="shared" si="14"/>
        <v>13350</v>
      </c>
      <c r="D122" s="11"/>
      <c r="E122" s="22"/>
      <c r="F122" s="23"/>
      <c r="G122" s="22"/>
      <c r="H122" s="38"/>
      <c r="J122" s="2">
        <v>445</v>
      </c>
      <c r="K122" s="2">
        <f t="shared" si="10"/>
        <v>30</v>
      </c>
      <c r="L122" s="11"/>
      <c r="O122" s="14"/>
      <c r="P122" s="11"/>
      <c r="S122" s="14"/>
      <c r="U122" s="170"/>
      <c r="V122" s="35"/>
      <c r="X122" s="47"/>
      <c r="Z122" s="47"/>
    </row>
    <row r="123" spans="2:26" x14ac:dyDescent="0.25">
      <c r="B123" s="17">
        <v>13</v>
      </c>
      <c r="C123" s="17">
        <f t="shared" si="14"/>
        <v>13050</v>
      </c>
      <c r="D123" s="11"/>
      <c r="E123" s="22"/>
      <c r="F123" s="23"/>
      <c r="G123" s="22"/>
      <c r="H123" s="38"/>
      <c r="J123" s="2">
        <v>450</v>
      </c>
      <c r="K123" s="2">
        <f t="shared" si="10"/>
        <v>29</v>
      </c>
      <c r="L123" s="11"/>
      <c r="O123" s="14"/>
      <c r="P123" s="11"/>
      <c r="S123" s="14"/>
      <c r="U123" s="170"/>
      <c r="V123" s="35"/>
      <c r="X123" s="47"/>
      <c r="Z123" s="47"/>
    </row>
    <row r="124" spans="2:26" x14ac:dyDescent="0.25">
      <c r="B124" s="17">
        <v>13</v>
      </c>
      <c r="C124" s="17">
        <f t="shared" si="14"/>
        <v>13195</v>
      </c>
      <c r="D124" s="11"/>
      <c r="E124" s="22"/>
      <c r="F124" s="23"/>
      <c r="G124" s="22"/>
      <c r="H124" s="38"/>
      <c r="I124" s="30"/>
      <c r="J124" s="2">
        <v>455</v>
      </c>
      <c r="K124" s="2">
        <f t="shared" si="10"/>
        <v>29</v>
      </c>
      <c r="L124" s="11"/>
      <c r="O124" s="14"/>
      <c r="P124" s="11"/>
      <c r="S124" s="14"/>
      <c r="U124" s="35"/>
      <c r="V124" s="35"/>
      <c r="X124" s="47"/>
      <c r="Z124" s="47"/>
    </row>
    <row r="125" spans="2:26" x14ac:dyDescent="0.25">
      <c r="B125" s="17">
        <v>13</v>
      </c>
      <c r="C125" s="17">
        <f t="shared" si="14"/>
        <v>13350</v>
      </c>
      <c r="D125" s="11"/>
      <c r="E125" s="22"/>
      <c r="F125" s="23"/>
      <c r="G125" s="22"/>
      <c r="H125" s="38"/>
      <c r="I125" s="11" t="s">
        <v>139</v>
      </c>
      <c r="J125" s="2">
        <v>445</v>
      </c>
      <c r="K125" s="2">
        <f t="shared" si="10"/>
        <v>30</v>
      </c>
      <c r="L125" s="11"/>
      <c r="O125" s="14"/>
      <c r="P125" s="11"/>
      <c r="S125" s="14"/>
      <c r="U125" s="35"/>
      <c r="V125" s="35"/>
      <c r="X125" s="47"/>
      <c r="Z125" s="47"/>
    </row>
    <row r="126" spans="2:26" x14ac:dyDescent="0.25">
      <c r="B126" s="17">
        <v>13</v>
      </c>
      <c r="C126" s="17">
        <f t="shared" si="14"/>
        <v>13050</v>
      </c>
      <c r="D126" s="11"/>
      <c r="E126" s="22"/>
      <c r="F126" s="23"/>
      <c r="G126" s="22"/>
      <c r="H126" s="38"/>
      <c r="I126" s="11"/>
      <c r="J126" s="2">
        <v>450</v>
      </c>
      <c r="K126" s="2">
        <f t="shared" si="10"/>
        <v>29</v>
      </c>
      <c r="L126" s="11"/>
      <c r="O126" s="14"/>
      <c r="P126" s="11"/>
      <c r="S126" s="14"/>
      <c r="U126" s="35"/>
      <c r="V126" s="35"/>
      <c r="X126" s="47"/>
      <c r="Z126" s="47"/>
    </row>
    <row r="127" spans="2:26" ht="15.75" thickBot="1" x14ac:dyDescent="0.3">
      <c r="B127" s="18">
        <v>13</v>
      </c>
      <c r="C127" s="18">
        <f t="shared" si="14"/>
        <v>13195</v>
      </c>
      <c r="D127" s="12"/>
      <c r="E127" s="24"/>
      <c r="F127" s="25"/>
      <c r="G127" s="24"/>
      <c r="H127" s="39"/>
      <c r="I127" s="12"/>
      <c r="J127" s="4">
        <v>455</v>
      </c>
      <c r="K127" s="4">
        <f t="shared" si="10"/>
        <v>29</v>
      </c>
      <c r="L127" s="12"/>
      <c r="M127" s="4"/>
      <c r="N127" s="4"/>
      <c r="O127" s="15"/>
      <c r="P127" s="12"/>
      <c r="Q127" s="4"/>
      <c r="R127" s="4"/>
      <c r="S127" s="15"/>
      <c r="X127" s="47"/>
      <c r="Z127" s="47"/>
    </row>
    <row r="128" spans="2:26" x14ac:dyDescent="0.25">
      <c r="B128" s="16">
        <v>14</v>
      </c>
      <c r="C128" s="16">
        <f>K128*J128</f>
        <v>14190</v>
      </c>
      <c r="D128" s="10">
        <v>63</v>
      </c>
      <c r="E128" s="36">
        <f>B128*F128</f>
        <v>17335.060536497131</v>
      </c>
      <c r="F128" s="51">
        <f>F119*(1-X128)</f>
        <v>1238.218609749795</v>
      </c>
      <c r="G128" s="36">
        <f>B128*H128</f>
        <v>19932.801459484373</v>
      </c>
      <c r="H128" s="37">
        <f>H119*(1-Z128)</f>
        <v>1423.7715328203124</v>
      </c>
      <c r="I128" s="19" t="s">
        <v>136</v>
      </c>
      <c r="J128" s="19">
        <v>430</v>
      </c>
      <c r="K128" s="19">
        <f t="shared" si="10"/>
        <v>33</v>
      </c>
      <c r="L128" s="105" t="s">
        <v>98</v>
      </c>
      <c r="M128" s="107" t="s">
        <v>62</v>
      </c>
      <c r="N128" s="107" t="s">
        <v>63</v>
      </c>
      <c r="O128" s="106">
        <v>1</v>
      </c>
      <c r="P128" s="105" t="s">
        <v>120</v>
      </c>
      <c r="Q128" s="107" t="s">
        <v>62</v>
      </c>
      <c r="R128" s="107" t="s">
        <v>63</v>
      </c>
      <c r="S128" s="106">
        <v>1</v>
      </c>
      <c r="U128" s="168" t="s">
        <v>243</v>
      </c>
      <c r="X128" s="47">
        <f>$X$92</f>
        <v>9.4999999999999998E-3</v>
      </c>
      <c r="Z128" s="47">
        <f t="shared" si="11"/>
        <v>1.4999999999999999E-2</v>
      </c>
    </row>
    <row r="129" spans="2:26" ht="15.75" thickBot="1" x14ac:dyDescent="0.3">
      <c r="B129" s="17">
        <v>14</v>
      </c>
      <c r="C129" s="17">
        <f t="shared" ref="C129:C136" si="15">K129*J129</f>
        <v>14355</v>
      </c>
      <c r="D129" s="11"/>
      <c r="E129" s="22"/>
      <c r="F129" s="23"/>
      <c r="G129" s="22"/>
      <c r="H129" s="38"/>
      <c r="J129" s="2">
        <v>435</v>
      </c>
      <c r="K129" s="2">
        <f t="shared" si="10"/>
        <v>33</v>
      </c>
      <c r="L129" s="27"/>
      <c r="M129" s="28"/>
      <c r="N129" s="28"/>
      <c r="O129" s="29"/>
      <c r="P129" s="101" t="s">
        <v>189</v>
      </c>
      <c r="Q129" s="104" t="s">
        <v>62</v>
      </c>
      <c r="R129" s="104" t="s">
        <v>119</v>
      </c>
      <c r="S129" s="102">
        <v>1</v>
      </c>
      <c r="U129" s="169" t="s">
        <v>205</v>
      </c>
      <c r="X129" s="47"/>
      <c r="Z129" s="47"/>
    </row>
    <row r="130" spans="2:26" x14ac:dyDescent="0.25">
      <c r="B130" s="17">
        <v>14</v>
      </c>
      <c r="C130" s="17">
        <f t="shared" si="15"/>
        <v>14080</v>
      </c>
      <c r="D130" s="11"/>
      <c r="E130" s="22"/>
      <c r="F130" s="23"/>
      <c r="G130" s="22"/>
      <c r="H130" s="38"/>
      <c r="J130" s="2">
        <v>440</v>
      </c>
      <c r="K130" s="2">
        <f t="shared" si="10"/>
        <v>32</v>
      </c>
      <c r="L130" s="11"/>
      <c r="O130" s="14"/>
      <c r="P130" s="11"/>
      <c r="S130" s="14"/>
      <c r="U130" s="35"/>
      <c r="V130" s="35"/>
      <c r="X130" s="47"/>
      <c r="Z130" s="47"/>
    </row>
    <row r="131" spans="2:26" x14ac:dyDescent="0.25">
      <c r="B131" s="17">
        <v>14</v>
      </c>
      <c r="C131" s="17">
        <f t="shared" si="15"/>
        <v>14240</v>
      </c>
      <c r="D131" s="11"/>
      <c r="E131" s="22"/>
      <c r="F131" s="23"/>
      <c r="G131" s="22"/>
      <c r="H131" s="38"/>
      <c r="J131" s="2">
        <v>445</v>
      </c>
      <c r="K131" s="2">
        <f t="shared" si="10"/>
        <v>32</v>
      </c>
      <c r="L131" s="11"/>
      <c r="O131" s="14"/>
      <c r="P131" s="11"/>
      <c r="S131" s="14"/>
      <c r="U131" s="35"/>
      <c r="V131" s="35"/>
      <c r="X131" s="47"/>
      <c r="Z131" s="47"/>
    </row>
    <row r="132" spans="2:26" x14ac:dyDescent="0.25">
      <c r="B132" s="17">
        <v>14</v>
      </c>
      <c r="C132" s="17">
        <f t="shared" si="15"/>
        <v>14400</v>
      </c>
      <c r="D132" s="11"/>
      <c r="E132" s="22"/>
      <c r="F132" s="23"/>
      <c r="G132" s="22"/>
      <c r="H132" s="38"/>
      <c r="J132" s="2">
        <v>450</v>
      </c>
      <c r="K132" s="2">
        <f t="shared" si="10"/>
        <v>32</v>
      </c>
      <c r="L132" s="11"/>
      <c r="O132" s="14"/>
      <c r="P132" s="11"/>
      <c r="S132" s="14"/>
      <c r="U132" s="35"/>
      <c r="V132" s="35"/>
      <c r="X132" s="47"/>
      <c r="Z132" s="47"/>
    </row>
    <row r="133" spans="2:26" x14ac:dyDescent="0.25">
      <c r="B133" s="17">
        <v>14</v>
      </c>
      <c r="C133" s="17">
        <f t="shared" si="15"/>
        <v>14105</v>
      </c>
      <c r="D133" s="11"/>
      <c r="E133" s="22"/>
      <c r="F133" s="23"/>
      <c r="G133" s="22"/>
      <c r="H133" s="38"/>
      <c r="I133" s="30"/>
      <c r="J133" s="2">
        <v>455</v>
      </c>
      <c r="K133" s="2">
        <f t="shared" si="10"/>
        <v>31</v>
      </c>
      <c r="L133" s="11"/>
      <c r="O133" s="14"/>
      <c r="P133" s="11"/>
      <c r="S133" s="14"/>
      <c r="U133" s="35"/>
      <c r="V133" s="35"/>
      <c r="X133" s="47"/>
      <c r="Z133" s="47"/>
    </row>
    <row r="134" spans="2:26" x14ac:dyDescent="0.25">
      <c r="B134" s="17">
        <v>14</v>
      </c>
      <c r="C134" s="17">
        <f t="shared" si="15"/>
        <v>14240</v>
      </c>
      <c r="D134" s="11"/>
      <c r="E134" s="22"/>
      <c r="F134" s="23"/>
      <c r="G134" s="22"/>
      <c r="H134" s="38"/>
      <c r="I134" s="11" t="s">
        <v>139</v>
      </c>
      <c r="J134" s="2">
        <v>445</v>
      </c>
      <c r="K134" s="2">
        <f t="shared" si="10"/>
        <v>32</v>
      </c>
      <c r="L134" s="11"/>
      <c r="O134" s="14"/>
      <c r="P134" s="11"/>
      <c r="S134" s="14"/>
      <c r="U134" s="35"/>
      <c r="V134" s="35"/>
      <c r="X134" s="47"/>
      <c r="Z134" s="47"/>
    </row>
    <row r="135" spans="2:26" x14ac:dyDescent="0.25">
      <c r="B135" s="17">
        <v>14</v>
      </c>
      <c r="C135" s="17">
        <f t="shared" si="15"/>
        <v>14400</v>
      </c>
      <c r="D135" s="11"/>
      <c r="E135" s="22"/>
      <c r="F135" s="23"/>
      <c r="G135" s="22"/>
      <c r="H135" s="38"/>
      <c r="I135" s="11"/>
      <c r="J135" s="2">
        <v>450</v>
      </c>
      <c r="K135" s="2">
        <f t="shared" si="10"/>
        <v>32</v>
      </c>
      <c r="L135" s="11"/>
      <c r="O135" s="14"/>
      <c r="P135" s="11"/>
      <c r="S135" s="14"/>
      <c r="U135" s="35"/>
      <c r="V135" s="35"/>
      <c r="X135" s="47"/>
      <c r="Z135" s="47"/>
    </row>
    <row r="136" spans="2:26" ht="15.75" thickBot="1" x14ac:dyDescent="0.3">
      <c r="B136" s="18">
        <v>14</v>
      </c>
      <c r="C136" s="18">
        <f t="shared" si="15"/>
        <v>14105</v>
      </c>
      <c r="D136" s="12"/>
      <c r="E136" s="24"/>
      <c r="F136" s="25"/>
      <c r="G136" s="24"/>
      <c r="H136" s="39"/>
      <c r="I136" s="12"/>
      <c r="J136" s="4">
        <v>455</v>
      </c>
      <c r="K136" s="4">
        <f t="shared" si="10"/>
        <v>31</v>
      </c>
      <c r="L136" s="12"/>
      <c r="M136" s="4"/>
      <c r="N136" s="4"/>
      <c r="O136" s="15"/>
      <c r="P136" s="12"/>
      <c r="Q136" s="4"/>
      <c r="R136" s="4"/>
      <c r="S136" s="15"/>
      <c r="U136" s="35"/>
      <c r="V136" s="35"/>
      <c r="X136" s="47"/>
      <c r="Z136" s="47"/>
    </row>
    <row r="137" spans="2:26" x14ac:dyDescent="0.25">
      <c r="B137" s="16">
        <v>15</v>
      </c>
      <c r="C137" s="16">
        <f>K137*J137</f>
        <v>15050</v>
      </c>
      <c r="D137" s="10">
        <v>68</v>
      </c>
      <c r="E137" s="36">
        <f>B137*F137</f>
        <v>18396.832994357581</v>
      </c>
      <c r="F137" s="51">
        <f>F128*(1-X137)</f>
        <v>1226.455532957172</v>
      </c>
      <c r="G137" s="36">
        <f>B137*H137</f>
        <v>21036.224397420112</v>
      </c>
      <c r="H137" s="37">
        <f>H128*(1-Z137)</f>
        <v>1402.4149598280076</v>
      </c>
      <c r="I137" s="19" t="s">
        <v>136</v>
      </c>
      <c r="J137" s="19">
        <v>430</v>
      </c>
      <c r="K137" s="19">
        <f t="shared" si="10"/>
        <v>35</v>
      </c>
      <c r="L137" s="120" t="s">
        <v>100</v>
      </c>
      <c r="M137" s="146" t="s">
        <v>62</v>
      </c>
      <c r="N137" s="146" t="s">
        <v>63</v>
      </c>
      <c r="O137" s="121">
        <v>1</v>
      </c>
      <c r="P137" s="105" t="s">
        <v>121</v>
      </c>
      <c r="Q137" s="107" t="s">
        <v>62</v>
      </c>
      <c r="R137" s="107" t="s">
        <v>63</v>
      </c>
      <c r="S137" s="106">
        <v>1</v>
      </c>
      <c r="U137" s="35"/>
      <c r="V137" s="35"/>
      <c r="X137" s="47">
        <f>$X$92</f>
        <v>9.4999999999999998E-3</v>
      </c>
      <c r="Z137" s="47">
        <f t="shared" si="11"/>
        <v>1.4999999999999999E-2</v>
      </c>
    </row>
    <row r="138" spans="2:26" x14ac:dyDescent="0.25">
      <c r="B138" s="17">
        <v>15</v>
      </c>
      <c r="C138" s="17">
        <f t="shared" ref="C138:C145" si="16">K138*J138</f>
        <v>15225</v>
      </c>
      <c r="D138" s="11"/>
      <c r="E138" s="22"/>
      <c r="F138" s="23"/>
      <c r="G138" s="22"/>
      <c r="H138" s="38"/>
      <c r="J138" s="2">
        <v>435</v>
      </c>
      <c r="K138" s="2">
        <f t="shared" si="10"/>
        <v>35</v>
      </c>
      <c r="L138" s="11"/>
      <c r="P138" s="11"/>
      <c r="S138" s="14"/>
      <c r="U138" s="35"/>
      <c r="V138" s="35"/>
      <c r="X138" s="47"/>
      <c r="Z138" s="47"/>
    </row>
    <row r="139" spans="2:26" x14ac:dyDescent="0.25">
      <c r="B139" s="17">
        <v>15</v>
      </c>
      <c r="C139" s="17">
        <f t="shared" si="16"/>
        <v>15400</v>
      </c>
      <c r="D139" s="11"/>
      <c r="E139" s="22"/>
      <c r="F139" s="23"/>
      <c r="G139" s="22"/>
      <c r="H139" s="38"/>
      <c r="J139" s="2">
        <v>440</v>
      </c>
      <c r="K139" s="2">
        <f t="shared" si="10"/>
        <v>35</v>
      </c>
      <c r="L139" s="11"/>
      <c r="P139" s="11"/>
      <c r="S139" s="14"/>
      <c r="U139" s="35"/>
      <c r="V139" s="35"/>
      <c r="X139" s="47"/>
      <c r="Z139" s="47"/>
    </row>
    <row r="140" spans="2:26" x14ac:dyDescent="0.25">
      <c r="B140" s="17">
        <v>15</v>
      </c>
      <c r="C140" s="17">
        <f t="shared" si="16"/>
        <v>15130</v>
      </c>
      <c r="D140" s="11"/>
      <c r="E140" s="22"/>
      <c r="F140" s="23"/>
      <c r="G140" s="22"/>
      <c r="H140" s="38"/>
      <c r="J140" s="2">
        <v>445</v>
      </c>
      <c r="K140" s="2">
        <f t="shared" si="10"/>
        <v>34</v>
      </c>
      <c r="L140" s="11"/>
      <c r="O140" s="14"/>
      <c r="P140" s="11"/>
      <c r="S140" s="14"/>
      <c r="U140" s="35"/>
      <c r="V140" s="35"/>
      <c r="X140" s="47"/>
      <c r="Z140" s="47"/>
    </row>
    <row r="141" spans="2:26" x14ac:dyDescent="0.25">
      <c r="B141" s="17">
        <v>15</v>
      </c>
      <c r="C141" s="17">
        <f t="shared" si="16"/>
        <v>15300</v>
      </c>
      <c r="D141" s="11"/>
      <c r="E141" s="22"/>
      <c r="F141" s="23"/>
      <c r="G141" s="22"/>
      <c r="H141" s="38"/>
      <c r="J141" s="2">
        <v>450</v>
      </c>
      <c r="K141" s="2">
        <f t="shared" si="10"/>
        <v>34</v>
      </c>
      <c r="L141" s="11"/>
      <c r="O141" s="14"/>
      <c r="P141" s="11"/>
      <c r="S141" s="14"/>
      <c r="U141" s="35"/>
      <c r="V141" s="35"/>
      <c r="X141" s="47"/>
      <c r="Z141" s="47"/>
    </row>
    <row r="142" spans="2:26" x14ac:dyDescent="0.25">
      <c r="B142" s="17">
        <v>15</v>
      </c>
      <c r="C142" s="17">
        <f t="shared" si="16"/>
        <v>15015</v>
      </c>
      <c r="D142" s="11"/>
      <c r="E142" s="22"/>
      <c r="F142" s="23"/>
      <c r="G142" s="22"/>
      <c r="H142" s="38"/>
      <c r="I142" s="30"/>
      <c r="J142" s="2">
        <v>455</v>
      </c>
      <c r="K142" s="2">
        <f t="shared" si="10"/>
        <v>33</v>
      </c>
      <c r="L142" s="11"/>
      <c r="O142" s="14"/>
      <c r="P142" s="11"/>
      <c r="S142" s="14"/>
      <c r="U142" s="35"/>
      <c r="V142" s="35"/>
      <c r="X142" s="47"/>
      <c r="Z142" s="47"/>
    </row>
    <row r="143" spans="2:26" x14ac:dyDescent="0.25">
      <c r="B143" s="17">
        <v>15</v>
      </c>
      <c r="C143" s="17">
        <f t="shared" si="16"/>
        <v>15130</v>
      </c>
      <c r="D143" s="11"/>
      <c r="E143" s="22"/>
      <c r="F143" s="23"/>
      <c r="G143" s="22"/>
      <c r="H143" s="38"/>
      <c r="I143" s="11" t="s">
        <v>139</v>
      </c>
      <c r="J143" s="2">
        <v>445</v>
      </c>
      <c r="K143" s="2">
        <f t="shared" si="10"/>
        <v>34</v>
      </c>
      <c r="L143" s="11"/>
      <c r="O143" s="14"/>
      <c r="P143" s="11"/>
      <c r="S143" s="14"/>
      <c r="U143" s="35"/>
      <c r="V143" s="35"/>
      <c r="X143" s="47"/>
      <c r="Z143" s="47"/>
    </row>
    <row r="144" spans="2:26" x14ac:dyDescent="0.25">
      <c r="B144" s="17">
        <v>15</v>
      </c>
      <c r="C144" s="17">
        <f t="shared" si="16"/>
        <v>15300</v>
      </c>
      <c r="D144" s="11"/>
      <c r="E144" s="22"/>
      <c r="F144" s="23"/>
      <c r="G144" s="22"/>
      <c r="H144" s="38"/>
      <c r="I144" s="11"/>
      <c r="J144" s="2">
        <v>450</v>
      </c>
      <c r="K144" s="2">
        <f t="shared" si="10"/>
        <v>34</v>
      </c>
      <c r="L144" s="11"/>
      <c r="O144" s="14"/>
      <c r="P144" s="11"/>
      <c r="S144" s="14"/>
      <c r="U144" s="35"/>
      <c r="V144" s="35"/>
      <c r="X144" s="47"/>
      <c r="Z144" s="47"/>
    </row>
    <row r="145" spans="2:26" ht="15.75" thickBot="1" x14ac:dyDescent="0.3">
      <c r="B145" s="18">
        <v>15</v>
      </c>
      <c r="C145" s="18">
        <f t="shared" si="16"/>
        <v>15015</v>
      </c>
      <c r="D145" s="12"/>
      <c r="E145" s="24"/>
      <c r="F145" s="25"/>
      <c r="G145" s="24"/>
      <c r="H145" s="39"/>
      <c r="I145" s="12"/>
      <c r="J145" s="4">
        <v>455</v>
      </c>
      <c r="K145" s="4">
        <f t="shared" si="10"/>
        <v>33</v>
      </c>
      <c r="L145" s="12"/>
      <c r="M145" s="4"/>
      <c r="N145" s="4"/>
      <c r="O145" s="15"/>
      <c r="P145" s="12"/>
      <c r="Q145" s="4"/>
      <c r="R145" s="4"/>
      <c r="S145" s="15"/>
      <c r="U145" s="35"/>
      <c r="V145" s="35"/>
      <c r="X145" s="47"/>
      <c r="Z145" s="47"/>
    </row>
    <row r="146" spans="2:26" x14ac:dyDescent="0.25">
      <c r="B146" s="17">
        <v>16</v>
      </c>
      <c r="C146" s="17">
        <f>K146*J146</f>
        <v>16340</v>
      </c>
      <c r="D146" s="11">
        <v>72</v>
      </c>
      <c r="E146" s="22">
        <f>B146*F146</f>
        <v>19436.867286305263</v>
      </c>
      <c r="F146" s="23">
        <f>F137*(1-X146)</f>
        <v>1214.804205394079</v>
      </c>
      <c r="G146" s="22">
        <f>B146*H146</f>
        <v>22102.059766889401</v>
      </c>
      <c r="H146" s="38">
        <f>H137*(1-Z146)</f>
        <v>1381.3787354305875</v>
      </c>
      <c r="I146" s="19" t="s">
        <v>136</v>
      </c>
      <c r="J146" s="2">
        <v>430</v>
      </c>
      <c r="K146" s="2">
        <f t="shared" si="10"/>
        <v>38</v>
      </c>
      <c r="L146" s="120" t="s">
        <v>100</v>
      </c>
      <c r="M146" s="146" t="s">
        <v>62</v>
      </c>
      <c r="N146" s="146" t="s">
        <v>63</v>
      </c>
      <c r="O146" s="121">
        <v>1</v>
      </c>
      <c r="P146" s="105" t="s">
        <v>121</v>
      </c>
      <c r="Q146" s="107" t="s">
        <v>62</v>
      </c>
      <c r="R146" s="107" t="s">
        <v>63</v>
      </c>
      <c r="S146" s="106">
        <v>1</v>
      </c>
      <c r="U146" s="35"/>
      <c r="V146" s="35"/>
      <c r="X146" s="47">
        <f>$X$92</f>
        <v>9.4999999999999998E-3</v>
      </c>
      <c r="Z146" s="47">
        <f t="shared" si="11"/>
        <v>1.4999999999999999E-2</v>
      </c>
    </row>
    <row r="147" spans="2:26" x14ac:dyDescent="0.25">
      <c r="B147" s="17">
        <v>16</v>
      </c>
      <c r="C147" s="17">
        <f t="shared" ref="C147:C154" si="17">K147*J147</f>
        <v>16095</v>
      </c>
      <c r="D147" s="11"/>
      <c r="E147" s="22"/>
      <c r="F147" s="23"/>
      <c r="G147" s="22"/>
      <c r="H147" s="38"/>
      <c r="J147" s="2">
        <v>435</v>
      </c>
      <c r="K147" s="2">
        <f t="shared" si="10"/>
        <v>37</v>
      </c>
      <c r="L147" s="11"/>
      <c r="P147" s="11"/>
      <c r="S147" s="14"/>
      <c r="U147" s="35"/>
      <c r="V147" s="35"/>
      <c r="X147" s="47"/>
      <c r="Z147" s="47"/>
    </row>
    <row r="148" spans="2:26" x14ac:dyDescent="0.25">
      <c r="B148" s="17">
        <v>16</v>
      </c>
      <c r="C148" s="17">
        <f t="shared" si="17"/>
        <v>16280</v>
      </c>
      <c r="D148" s="11"/>
      <c r="E148" s="22"/>
      <c r="F148" s="23"/>
      <c r="G148" s="22"/>
      <c r="H148" s="38"/>
      <c r="J148" s="2">
        <v>440</v>
      </c>
      <c r="K148" s="2">
        <f t="shared" si="10"/>
        <v>37</v>
      </c>
      <c r="L148" s="11"/>
      <c r="P148" s="11"/>
      <c r="S148" s="14"/>
      <c r="U148" s="35"/>
      <c r="V148" s="35"/>
      <c r="X148" s="47"/>
      <c r="Z148" s="47"/>
    </row>
    <row r="149" spans="2:26" x14ac:dyDescent="0.25">
      <c r="B149" s="17">
        <v>16</v>
      </c>
      <c r="C149" s="17">
        <f t="shared" si="17"/>
        <v>16020</v>
      </c>
      <c r="D149" s="11"/>
      <c r="E149" s="22"/>
      <c r="F149" s="23"/>
      <c r="G149" s="22"/>
      <c r="H149" s="38"/>
      <c r="J149" s="2">
        <v>445</v>
      </c>
      <c r="K149" s="2">
        <f t="shared" si="10"/>
        <v>36</v>
      </c>
      <c r="L149" s="11"/>
      <c r="P149" s="11"/>
      <c r="S149" s="14"/>
      <c r="U149" s="35"/>
      <c r="V149" s="35"/>
      <c r="X149" s="47"/>
      <c r="Z149" s="47"/>
    </row>
    <row r="150" spans="2:26" x14ac:dyDescent="0.25">
      <c r="B150" s="17">
        <v>16</v>
      </c>
      <c r="C150" s="17">
        <f t="shared" si="17"/>
        <v>16200</v>
      </c>
      <c r="D150" s="11"/>
      <c r="E150" s="22"/>
      <c r="F150" s="23"/>
      <c r="G150" s="22"/>
      <c r="H150" s="38"/>
      <c r="J150" s="2">
        <v>450</v>
      </c>
      <c r="K150" s="2">
        <f t="shared" si="10"/>
        <v>36</v>
      </c>
      <c r="L150" s="11"/>
      <c r="P150" s="11"/>
      <c r="S150" s="14"/>
      <c r="U150" s="35"/>
      <c r="V150" s="35"/>
      <c r="X150" s="47"/>
      <c r="Z150" s="47"/>
    </row>
    <row r="151" spans="2:26" x14ac:dyDescent="0.25">
      <c r="B151" s="17">
        <v>16</v>
      </c>
      <c r="C151" s="17">
        <f t="shared" si="17"/>
        <v>16380</v>
      </c>
      <c r="D151" s="11"/>
      <c r="E151" s="22"/>
      <c r="F151" s="23"/>
      <c r="G151" s="22"/>
      <c r="H151" s="38"/>
      <c r="I151" s="30"/>
      <c r="J151" s="2">
        <v>455</v>
      </c>
      <c r="K151" s="2">
        <f t="shared" si="10"/>
        <v>36</v>
      </c>
      <c r="L151" s="11"/>
      <c r="P151" s="11"/>
      <c r="S151" s="14"/>
      <c r="U151" s="35"/>
      <c r="V151" s="35"/>
      <c r="X151" s="47"/>
      <c r="Z151" s="47"/>
    </row>
    <row r="152" spans="2:26" x14ac:dyDescent="0.25">
      <c r="B152" s="17">
        <v>16</v>
      </c>
      <c r="C152" s="17">
        <f t="shared" si="17"/>
        <v>16020</v>
      </c>
      <c r="D152" s="11"/>
      <c r="E152" s="22"/>
      <c r="F152" s="23"/>
      <c r="G152" s="22"/>
      <c r="H152" s="38"/>
      <c r="I152" s="11" t="s">
        <v>139</v>
      </c>
      <c r="J152" s="2">
        <v>445</v>
      </c>
      <c r="K152" s="2">
        <f t="shared" si="10"/>
        <v>36</v>
      </c>
      <c r="L152" s="11"/>
      <c r="P152" s="11"/>
      <c r="S152" s="14"/>
      <c r="U152" s="35"/>
      <c r="V152" s="35"/>
      <c r="X152" s="47"/>
      <c r="Z152" s="47"/>
    </row>
    <row r="153" spans="2:26" x14ac:dyDescent="0.25">
      <c r="B153" s="17">
        <v>16</v>
      </c>
      <c r="C153" s="17">
        <f t="shared" si="17"/>
        <v>16200</v>
      </c>
      <c r="D153" s="11"/>
      <c r="E153" s="22"/>
      <c r="F153" s="23"/>
      <c r="G153" s="22"/>
      <c r="H153" s="38"/>
      <c r="I153" s="11"/>
      <c r="J153" s="2">
        <v>450</v>
      </c>
      <c r="K153" s="2">
        <f t="shared" si="10"/>
        <v>36</v>
      </c>
      <c r="L153" s="11"/>
      <c r="P153" s="11"/>
      <c r="S153" s="14"/>
      <c r="U153" s="35"/>
      <c r="V153" s="35"/>
      <c r="X153" s="47"/>
      <c r="Z153" s="47"/>
    </row>
    <row r="154" spans="2:26" ht="15.75" thickBot="1" x14ac:dyDescent="0.3">
      <c r="B154" s="17">
        <v>16</v>
      </c>
      <c r="C154" s="17">
        <f t="shared" si="17"/>
        <v>16380</v>
      </c>
      <c r="D154" s="11"/>
      <c r="E154" s="22"/>
      <c r="F154" s="23"/>
      <c r="G154" s="22"/>
      <c r="H154" s="38"/>
      <c r="I154" s="12"/>
      <c r="J154" s="2">
        <v>455</v>
      </c>
      <c r="K154" s="2">
        <f t="shared" si="10"/>
        <v>36</v>
      </c>
      <c r="L154" s="11"/>
      <c r="P154" s="12"/>
      <c r="Q154" s="4"/>
      <c r="R154" s="4"/>
      <c r="S154" s="15"/>
      <c r="U154" s="35"/>
      <c r="V154" s="35"/>
      <c r="X154" s="47"/>
      <c r="Z154" s="47"/>
    </row>
    <row r="155" spans="2:26" x14ac:dyDescent="0.25">
      <c r="B155" s="16">
        <v>17</v>
      </c>
      <c r="C155" s="16">
        <f>K155*J155</f>
        <v>17200</v>
      </c>
      <c r="D155" s="10">
        <v>77</v>
      </c>
      <c r="E155" s="36">
        <f>B155*F155</f>
        <v>20455.480612528198</v>
      </c>
      <c r="F155" s="51">
        <f>F146*(1-X155)</f>
        <v>1203.2635654428352</v>
      </c>
      <c r="G155" s="36">
        <f>B155*H155</f>
        <v>23131.18692478519</v>
      </c>
      <c r="H155" s="37">
        <f>H146*(1-Z155)</f>
        <v>1360.6580543991288</v>
      </c>
      <c r="I155" s="19" t="s">
        <v>136</v>
      </c>
      <c r="J155" s="19">
        <v>430</v>
      </c>
      <c r="K155" s="19">
        <f t="shared" si="10"/>
        <v>40</v>
      </c>
      <c r="L155" s="120" t="s">
        <v>102</v>
      </c>
      <c r="M155" s="146" t="s">
        <v>62</v>
      </c>
      <c r="N155" s="146" t="s">
        <v>63</v>
      </c>
      <c r="O155" s="121">
        <v>1</v>
      </c>
      <c r="P155" s="120" t="s">
        <v>122</v>
      </c>
      <c r="Q155" s="146" t="s">
        <v>62</v>
      </c>
      <c r="R155" s="146" t="s">
        <v>63</v>
      </c>
      <c r="S155" s="121">
        <v>1</v>
      </c>
      <c r="U155" s="35"/>
      <c r="V155" s="35"/>
      <c r="X155" s="47">
        <f>$X$92</f>
        <v>9.4999999999999998E-3</v>
      </c>
      <c r="Z155" s="47">
        <f t="shared" si="11"/>
        <v>1.4999999999999999E-2</v>
      </c>
    </row>
    <row r="156" spans="2:26" x14ac:dyDescent="0.25">
      <c r="B156" s="17">
        <v>17</v>
      </c>
      <c r="C156" s="17">
        <f t="shared" ref="C156:C163" si="18">K156*J156</f>
        <v>17400</v>
      </c>
      <c r="D156" s="11"/>
      <c r="E156" s="22"/>
      <c r="F156" s="23"/>
      <c r="G156" s="22"/>
      <c r="H156" s="38"/>
      <c r="J156" s="2">
        <v>435</v>
      </c>
      <c r="K156" s="2">
        <f t="shared" si="10"/>
        <v>40</v>
      </c>
      <c r="L156" s="11"/>
      <c r="O156" s="14"/>
      <c r="P156" s="11"/>
      <c r="S156" s="14"/>
      <c r="U156" s="35"/>
      <c r="V156" s="35"/>
      <c r="X156" s="47"/>
      <c r="Z156" s="47"/>
    </row>
    <row r="157" spans="2:26" x14ac:dyDescent="0.25">
      <c r="B157" s="17">
        <v>17</v>
      </c>
      <c r="C157" s="17">
        <f t="shared" si="18"/>
        <v>17160</v>
      </c>
      <c r="D157" s="11"/>
      <c r="E157" s="22"/>
      <c r="F157" s="23"/>
      <c r="G157" s="22"/>
      <c r="H157" s="38"/>
      <c r="J157" s="2">
        <v>440</v>
      </c>
      <c r="K157" s="2">
        <f t="shared" ref="K157:K220" si="19">CEILING(B157*1000/J157,1)</f>
        <v>39</v>
      </c>
      <c r="L157" s="11"/>
      <c r="O157" s="14"/>
      <c r="P157" s="11"/>
      <c r="S157" s="14"/>
      <c r="U157" s="35"/>
      <c r="V157" s="35"/>
      <c r="X157" s="47"/>
      <c r="Z157" s="47"/>
    </row>
    <row r="158" spans="2:26" x14ac:dyDescent="0.25">
      <c r="B158" s="17">
        <v>17</v>
      </c>
      <c r="C158" s="17">
        <f t="shared" si="18"/>
        <v>17355</v>
      </c>
      <c r="D158" s="11"/>
      <c r="E158" s="22"/>
      <c r="F158" s="23"/>
      <c r="G158" s="22"/>
      <c r="H158" s="38"/>
      <c r="J158" s="2">
        <v>445</v>
      </c>
      <c r="K158" s="2">
        <f t="shared" si="19"/>
        <v>39</v>
      </c>
      <c r="L158" s="11"/>
      <c r="O158" s="14"/>
      <c r="P158" s="11"/>
      <c r="S158" s="14"/>
      <c r="U158" s="35"/>
      <c r="V158" s="35"/>
      <c r="X158" s="47"/>
      <c r="Z158" s="47"/>
    </row>
    <row r="159" spans="2:26" x14ac:dyDescent="0.25">
      <c r="B159" s="17">
        <v>17</v>
      </c>
      <c r="C159" s="17">
        <f t="shared" si="18"/>
        <v>17100</v>
      </c>
      <c r="D159" s="11"/>
      <c r="E159" s="22"/>
      <c r="F159" s="23"/>
      <c r="G159" s="22"/>
      <c r="H159" s="38"/>
      <c r="J159" s="2">
        <v>450</v>
      </c>
      <c r="K159" s="2">
        <f t="shared" si="19"/>
        <v>38</v>
      </c>
      <c r="L159" s="11"/>
      <c r="O159" s="14"/>
      <c r="P159" s="11"/>
      <c r="S159" s="14"/>
      <c r="U159" s="35"/>
      <c r="V159" s="35"/>
      <c r="X159" s="47"/>
      <c r="Z159" s="47"/>
    </row>
    <row r="160" spans="2:26" x14ac:dyDescent="0.25">
      <c r="B160" s="17">
        <v>17</v>
      </c>
      <c r="C160" s="17">
        <f t="shared" si="18"/>
        <v>17290</v>
      </c>
      <c r="D160" s="11"/>
      <c r="E160" s="22"/>
      <c r="F160" s="23"/>
      <c r="G160" s="22"/>
      <c r="H160" s="38"/>
      <c r="I160" s="30"/>
      <c r="J160" s="2">
        <v>455</v>
      </c>
      <c r="K160" s="2">
        <f t="shared" si="19"/>
        <v>38</v>
      </c>
      <c r="L160" s="11"/>
      <c r="O160" s="14"/>
      <c r="P160" s="11"/>
      <c r="S160" s="14"/>
      <c r="U160" s="35"/>
      <c r="V160" s="35"/>
      <c r="X160" s="47"/>
      <c r="Z160" s="47"/>
    </row>
    <row r="161" spans="2:26" x14ac:dyDescent="0.25">
      <c r="B161" s="17">
        <v>17</v>
      </c>
      <c r="C161" s="17">
        <f t="shared" si="18"/>
        <v>17355</v>
      </c>
      <c r="D161" s="11"/>
      <c r="E161" s="22"/>
      <c r="F161" s="23"/>
      <c r="G161" s="22"/>
      <c r="H161" s="38"/>
      <c r="I161" s="11" t="s">
        <v>139</v>
      </c>
      <c r="J161" s="2">
        <v>445</v>
      </c>
      <c r="K161" s="2">
        <f t="shared" si="19"/>
        <v>39</v>
      </c>
      <c r="L161" s="11"/>
      <c r="O161" s="14"/>
      <c r="P161" s="11"/>
      <c r="S161" s="14"/>
      <c r="U161" s="35"/>
      <c r="V161" s="35"/>
      <c r="X161" s="47"/>
      <c r="Z161" s="47"/>
    </row>
    <row r="162" spans="2:26" x14ac:dyDescent="0.25">
      <c r="B162" s="17">
        <v>17</v>
      </c>
      <c r="C162" s="17">
        <f t="shared" si="18"/>
        <v>17100</v>
      </c>
      <c r="D162" s="11"/>
      <c r="E162" s="22"/>
      <c r="F162" s="23"/>
      <c r="G162" s="22"/>
      <c r="H162" s="38"/>
      <c r="I162" s="11"/>
      <c r="J162" s="2">
        <v>450</v>
      </c>
      <c r="K162" s="2">
        <f t="shared" si="19"/>
        <v>38</v>
      </c>
      <c r="L162" s="11"/>
      <c r="O162" s="14"/>
      <c r="P162" s="11"/>
      <c r="S162" s="14"/>
      <c r="U162" s="35"/>
      <c r="V162" s="35"/>
      <c r="X162" s="47"/>
      <c r="Z162" s="47"/>
    </row>
    <row r="163" spans="2:26" ht="15.75" thickBot="1" x14ac:dyDescent="0.3">
      <c r="B163" s="18">
        <v>17</v>
      </c>
      <c r="C163" s="18">
        <f t="shared" si="18"/>
        <v>17290</v>
      </c>
      <c r="D163" s="12"/>
      <c r="E163" s="24"/>
      <c r="F163" s="25"/>
      <c r="G163" s="24"/>
      <c r="H163" s="39"/>
      <c r="I163" s="12"/>
      <c r="J163" s="4">
        <v>455</v>
      </c>
      <c r="K163" s="4">
        <f t="shared" si="19"/>
        <v>38</v>
      </c>
      <c r="L163" s="12"/>
      <c r="M163" s="4"/>
      <c r="N163" s="4"/>
      <c r="O163" s="15"/>
      <c r="P163" s="12"/>
      <c r="Q163" s="4"/>
      <c r="R163" s="4"/>
      <c r="S163" s="15"/>
      <c r="U163" s="35"/>
      <c r="V163" s="35"/>
      <c r="X163" s="47"/>
      <c r="Z163" s="47"/>
    </row>
    <row r="164" spans="2:26" x14ac:dyDescent="0.25">
      <c r="B164" s="16">
        <v>18</v>
      </c>
      <c r="C164" s="16">
        <f>K164*J164</f>
        <v>18060</v>
      </c>
      <c r="D164" s="10">
        <v>81</v>
      </c>
      <c r="E164" s="36">
        <f>B164*F164</f>
        <v>21452.986108280311</v>
      </c>
      <c r="F164" s="51">
        <f>F155*(1-X164)</f>
        <v>1191.8325615711283</v>
      </c>
      <c r="G164" s="36">
        <f>B164*H164</f>
        <v>24124.467304496553</v>
      </c>
      <c r="H164" s="37">
        <f>H155*(1-Z164)</f>
        <v>1340.2481835831418</v>
      </c>
      <c r="I164" s="19" t="s">
        <v>136</v>
      </c>
      <c r="J164" s="19">
        <v>430</v>
      </c>
      <c r="K164" s="19">
        <f t="shared" si="19"/>
        <v>42</v>
      </c>
      <c r="L164" s="120" t="s">
        <v>102</v>
      </c>
      <c r="M164" s="146" t="s">
        <v>62</v>
      </c>
      <c r="N164" s="146" t="s">
        <v>63</v>
      </c>
      <c r="O164" s="121">
        <v>1</v>
      </c>
      <c r="P164" s="120" t="s">
        <v>122</v>
      </c>
      <c r="Q164" s="146" t="s">
        <v>62</v>
      </c>
      <c r="R164" s="146" t="s">
        <v>63</v>
      </c>
      <c r="S164" s="121">
        <v>1</v>
      </c>
      <c r="U164" s="35"/>
      <c r="V164" s="35"/>
      <c r="X164" s="47">
        <f>$X$92</f>
        <v>9.4999999999999998E-3</v>
      </c>
      <c r="Z164" s="47">
        <f t="shared" si="11"/>
        <v>1.4999999999999999E-2</v>
      </c>
    </row>
    <row r="165" spans="2:26" x14ac:dyDescent="0.25">
      <c r="B165" s="17">
        <v>18</v>
      </c>
      <c r="C165" s="17">
        <f t="shared" ref="C165:C172" si="20">K165*J165</f>
        <v>18270</v>
      </c>
      <c r="D165" s="11"/>
      <c r="E165" s="22"/>
      <c r="F165" s="23"/>
      <c r="G165" s="22"/>
      <c r="H165" s="38"/>
      <c r="J165" s="2">
        <v>435</v>
      </c>
      <c r="K165" s="2">
        <f t="shared" si="19"/>
        <v>42</v>
      </c>
      <c r="L165" s="11"/>
      <c r="O165" s="14"/>
      <c r="P165" s="11"/>
      <c r="S165" s="14"/>
      <c r="U165" s="35"/>
      <c r="V165" s="35"/>
      <c r="X165" s="47"/>
      <c r="Z165" s="47"/>
    </row>
    <row r="166" spans="2:26" x14ac:dyDescent="0.25">
      <c r="B166" s="17">
        <v>18</v>
      </c>
      <c r="C166" s="17">
        <f t="shared" si="20"/>
        <v>18040</v>
      </c>
      <c r="D166" s="11"/>
      <c r="E166" s="22"/>
      <c r="F166" s="23"/>
      <c r="G166" s="22"/>
      <c r="H166" s="38"/>
      <c r="J166" s="2">
        <v>440</v>
      </c>
      <c r="K166" s="2">
        <f t="shared" si="19"/>
        <v>41</v>
      </c>
      <c r="L166" s="11"/>
      <c r="O166" s="14"/>
      <c r="P166" s="11"/>
      <c r="S166" s="14"/>
      <c r="U166" s="35"/>
      <c r="V166" s="35"/>
      <c r="X166" s="47"/>
      <c r="Z166" s="47"/>
    </row>
    <row r="167" spans="2:26" x14ac:dyDescent="0.25">
      <c r="B167" s="17">
        <v>18</v>
      </c>
      <c r="C167" s="17">
        <f t="shared" si="20"/>
        <v>18245</v>
      </c>
      <c r="D167" s="11"/>
      <c r="E167" s="22"/>
      <c r="F167" s="23"/>
      <c r="G167" s="22"/>
      <c r="H167" s="38"/>
      <c r="J167" s="2">
        <v>445</v>
      </c>
      <c r="K167" s="2">
        <f t="shared" si="19"/>
        <v>41</v>
      </c>
      <c r="L167" s="11"/>
      <c r="O167" s="14"/>
      <c r="P167" s="11"/>
      <c r="S167" s="14"/>
      <c r="U167" s="35"/>
      <c r="V167" s="35"/>
      <c r="X167" s="47"/>
      <c r="Z167" s="47"/>
    </row>
    <row r="168" spans="2:26" x14ac:dyDescent="0.25">
      <c r="B168" s="17">
        <v>18</v>
      </c>
      <c r="C168" s="17">
        <f t="shared" si="20"/>
        <v>18000</v>
      </c>
      <c r="D168" s="11"/>
      <c r="E168" s="22"/>
      <c r="F168" s="23"/>
      <c r="G168" s="22"/>
      <c r="H168" s="38"/>
      <c r="J168" s="2">
        <v>450</v>
      </c>
      <c r="K168" s="2">
        <f t="shared" si="19"/>
        <v>40</v>
      </c>
      <c r="L168" s="11"/>
      <c r="O168" s="14"/>
      <c r="P168" s="11"/>
      <c r="S168" s="14"/>
      <c r="U168" s="35"/>
      <c r="V168" s="35"/>
      <c r="X168" s="47"/>
      <c r="Z168" s="47"/>
    </row>
    <row r="169" spans="2:26" x14ac:dyDescent="0.25">
      <c r="B169" s="17">
        <v>18</v>
      </c>
      <c r="C169" s="17">
        <f t="shared" si="20"/>
        <v>18200</v>
      </c>
      <c r="D169" s="11"/>
      <c r="E169" s="22"/>
      <c r="F169" s="23"/>
      <c r="G169" s="22"/>
      <c r="H169" s="38"/>
      <c r="I169" s="30"/>
      <c r="J169" s="2">
        <v>455</v>
      </c>
      <c r="K169" s="2">
        <f t="shared" si="19"/>
        <v>40</v>
      </c>
      <c r="L169" s="11"/>
      <c r="O169" s="14"/>
      <c r="P169" s="11"/>
      <c r="S169" s="14"/>
      <c r="U169" s="35"/>
      <c r="V169" s="35"/>
      <c r="X169" s="47"/>
      <c r="Z169" s="47"/>
    </row>
    <row r="170" spans="2:26" x14ac:dyDescent="0.25">
      <c r="B170" s="17">
        <v>18</v>
      </c>
      <c r="C170" s="17">
        <f t="shared" si="20"/>
        <v>18245</v>
      </c>
      <c r="D170" s="11"/>
      <c r="E170" s="22"/>
      <c r="F170" s="23"/>
      <c r="G170" s="22"/>
      <c r="H170" s="38"/>
      <c r="I170" s="11" t="s">
        <v>139</v>
      </c>
      <c r="J170" s="2">
        <v>445</v>
      </c>
      <c r="K170" s="2">
        <f t="shared" si="19"/>
        <v>41</v>
      </c>
      <c r="L170" s="11"/>
      <c r="O170" s="14"/>
      <c r="P170" s="11"/>
      <c r="S170" s="14"/>
      <c r="U170" s="35"/>
      <c r="V170" s="35"/>
      <c r="X170" s="47"/>
      <c r="Z170" s="47"/>
    </row>
    <row r="171" spans="2:26" x14ac:dyDescent="0.25">
      <c r="B171" s="17">
        <v>18</v>
      </c>
      <c r="C171" s="17">
        <f t="shared" si="20"/>
        <v>18000</v>
      </c>
      <c r="D171" s="11"/>
      <c r="E171" s="22"/>
      <c r="F171" s="23"/>
      <c r="G171" s="22"/>
      <c r="H171" s="38"/>
      <c r="I171" s="11"/>
      <c r="J171" s="2">
        <v>450</v>
      </c>
      <c r="K171" s="2">
        <f t="shared" si="19"/>
        <v>40</v>
      </c>
      <c r="L171" s="11"/>
      <c r="O171" s="14"/>
      <c r="P171" s="11"/>
      <c r="S171" s="14"/>
      <c r="U171" s="35"/>
      <c r="V171" s="35"/>
      <c r="X171" s="47"/>
      <c r="Z171" s="47"/>
    </row>
    <row r="172" spans="2:26" ht="15.75" thickBot="1" x14ac:dyDescent="0.3">
      <c r="B172" s="18">
        <v>18</v>
      </c>
      <c r="C172" s="18">
        <f t="shared" si="20"/>
        <v>18200</v>
      </c>
      <c r="D172" s="12"/>
      <c r="E172" s="24"/>
      <c r="F172" s="25"/>
      <c r="G172" s="24"/>
      <c r="H172" s="39"/>
      <c r="I172" s="12"/>
      <c r="J172" s="4">
        <v>455</v>
      </c>
      <c r="K172" s="4">
        <f t="shared" si="19"/>
        <v>40</v>
      </c>
      <c r="L172" s="12"/>
      <c r="M172" s="4"/>
      <c r="N172" s="4"/>
      <c r="O172" s="15"/>
      <c r="P172" s="12"/>
      <c r="Q172" s="4"/>
      <c r="R172" s="4"/>
      <c r="S172" s="15"/>
      <c r="U172" s="35"/>
      <c r="V172" s="35"/>
      <c r="X172" s="47"/>
      <c r="Z172" s="47"/>
    </row>
    <row r="173" spans="2:26" x14ac:dyDescent="0.25">
      <c r="B173" s="17">
        <v>19</v>
      </c>
      <c r="C173" s="17">
        <f>K173*J173</f>
        <v>19350</v>
      </c>
      <c r="D173" s="11">
        <v>86</v>
      </c>
      <c r="E173" s="22">
        <f>B173*F173</f>
        <v>22429.692892487852</v>
      </c>
      <c r="F173" s="23">
        <f>F164*(1-X173)</f>
        <v>1180.5101522362027</v>
      </c>
      <c r="G173" s="22">
        <f>B173*H173</f>
        <v>25082.744755758496</v>
      </c>
      <c r="H173" s="38">
        <f>H164*(1-Z173)</f>
        <v>1320.1444608293946</v>
      </c>
      <c r="I173" s="19" t="s">
        <v>136</v>
      </c>
      <c r="J173" s="19">
        <v>430</v>
      </c>
      <c r="K173" s="19">
        <f t="shared" si="19"/>
        <v>45</v>
      </c>
      <c r="L173" s="120" t="s">
        <v>102</v>
      </c>
      <c r="M173" s="146" t="s">
        <v>62</v>
      </c>
      <c r="N173" s="146" t="s">
        <v>63</v>
      </c>
      <c r="O173" s="121">
        <v>1</v>
      </c>
      <c r="P173" s="120" t="s">
        <v>122</v>
      </c>
      <c r="Q173" s="146" t="s">
        <v>62</v>
      </c>
      <c r="R173" s="146" t="s">
        <v>63</v>
      </c>
      <c r="S173" s="121">
        <v>1</v>
      </c>
      <c r="U173" s="35"/>
      <c r="V173" s="35"/>
      <c r="X173" s="47">
        <f>$X$92</f>
        <v>9.4999999999999998E-3</v>
      </c>
      <c r="Z173" s="47">
        <f t="shared" si="11"/>
        <v>1.4999999999999999E-2</v>
      </c>
    </row>
    <row r="174" spans="2:26" x14ac:dyDescent="0.25">
      <c r="B174" s="17">
        <v>19</v>
      </c>
      <c r="C174" s="17">
        <f t="shared" ref="C174:C181" si="21">K174*J174</f>
        <v>19140</v>
      </c>
      <c r="D174" s="11"/>
      <c r="E174" s="22"/>
      <c r="F174" s="23"/>
      <c r="G174" s="22"/>
      <c r="H174" s="38"/>
      <c r="J174" s="2">
        <v>435</v>
      </c>
      <c r="K174" s="2">
        <f t="shared" si="19"/>
        <v>44</v>
      </c>
      <c r="L174" s="11"/>
      <c r="O174" s="14"/>
      <c r="P174" s="11"/>
      <c r="S174" s="14"/>
      <c r="U174" s="35"/>
      <c r="V174" s="35"/>
      <c r="X174" s="47"/>
      <c r="Z174" s="47"/>
    </row>
    <row r="175" spans="2:26" x14ac:dyDescent="0.25">
      <c r="B175" s="17">
        <v>19</v>
      </c>
      <c r="C175" s="17">
        <f t="shared" si="21"/>
        <v>19360</v>
      </c>
      <c r="D175" s="11"/>
      <c r="E175" s="22"/>
      <c r="F175" s="23"/>
      <c r="G175" s="22"/>
      <c r="H175" s="38"/>
      <c r="J175" s="2">
        <v>440</v>
      </c>
      <c r="K175" s="2">
        <f t="shared" si="19"/>
        <v>44</v>
      </c>
      <c r="L175" s="11"/>
      <c r="O175" s="14"/>
      <c r="P175" s="11"/>
      <c r="S175" s="14"/>
      <c r="U175" s="35"/>
      <c r="V175" s="35"/>
      <c r="X175" s="47"/>
      <c r="Z175" s="47"/>
    </row>
    <row r="176" spans="2:26" x14ac:dyDescent="0.25">
      <c r="B176" s="17">
        <v>19</v>
      </c>
      <c r="C176" s="17">
        <f t="shared" si="21"/>
        <v>19135</v>
      </c>
      <c r="D176" s="11"/>
      <c r="E176" s="22"/>
      <c r="F176" s="23"/>
      <c r="G176" s="22"/>
      <c r="H176" s="38"/>
      <c r="J176" s="2">
        <v>445</v>
      </c>
      <c r="K176" s="2">
        <f t="shared" si="19"/>
        <v>43</v>
      </c>
      <c r="L176" s="11"/>
      <c r="O176" s="14"/>
      <c r="P176" s="11"/>
      <c r="S176" s="14"/>
      <c r="U176" s="35"/>
      <c r="V176" s="35"/>
      <c r="X176" s="47"/>
      <c r="Z176" s="47"/>
    </row>
    <row r="177" spans="2:26" x14ac:dyDescent="0.25">
      <c r="B177" s="17">
        <v>19</v>
      </c>
      <c r="C177" s="17">
        <f t="shared" si="21"/>
        <v>19350</v>
      </c>
      <c r="D177" s="11"/>
      <c r="E177" s="22"/>
      <c r="F177" s="23"/>
      <c r="G177" s="22"/>
      <c r="H177" s="38"/>
      <c r="J177" s="2">
        <v>450</v>
      </c>
      <c r="K177" s="2">
        <f t="shared" si="19"/>
        <v>43</v>
      </c>
      <c r="L177" s="11"/>
      <c r="O177" s="14"/>
      <c r="P177" s="11"/>
      <c r="S177" s="14"/>
      <c r="U177" s="35"/>
      <c r="V177" s="35"/>
      <c r="X177" s="47"/>
      <c r="Z177" s="47"/>
    </row>
    <row r="178" spans="2:26" x14ac:dyDescent="0.25">
      <c r="B178" s="17">
        <v>19</v>
      </c>
      <c r="C178" s="17">
        <f t="shared" si="21"/>
        <v>19110</v>
      </c>
      <c r="D178" s="11"/>
      <c r="E178" s="22"/>
      <c r="F178" s="23"/>
      <c r="G178" s="22"/>
      <c r="H178" s="38"/>
      <c r="I178" s="30"/>
      <c r="J178" s="2">
        <v>455</v>
      </c>
      <c r="K178" s="2">
        <f t="shared" si="19"/>
        <v>42</v>
      </c>
      <c r="L178" s="11"/>
      <c r="O178" s="14"/>
      <c r="P178" s="11"/>
      <c r="S178" s="14"/>
      <c r="U178" s="35"/>
      <c r="V178" s="35"/>
      <c r="X178" s="47"/>
      <c r="Z178" s="47"/>
    </row>
    <row r="179" spans="2:26" x14ac:dyDescent="0.25">
      <c r="B179" s="17">
        <v>19</v>
      </c>
      <c r="C179" s="17">
        <f t="shared" si="21"/>
        <v>19135</v>
      </c>
      <c r="D179" s="11"/>
      <c r="E179" s="22"/>
      <c r="F179" s="23"/>
      <c r="G179" s="22"/>
      <c r="H179" s="38"/>
      <c r="I179" s="11" t="s">
        <v>139</v>
      </c>
      <c r="J179" s="2">
        <v>445</v>
      </c>
      <c r="K179" s="2">
        <f t="shared" si="19"/>
        <v>43</v>
      </c>
      <c r="L179" s="11"/>
      <c r="O179" s="14"/>
      <c r="P179" s="11"/>
      <c r="S179" s="14"/>
      <c r="U179" s="35"/>
      <c r="V179" s="35"/>
      <c r="X179" s="47"/>
      <c r="Z179" s="47"/>
    </row>
    <row r="180" spans="2:26" x14ac:dyDescent="0.25">
      <c r="B180" s="17">
        <v>19</v>
      </c>
      <c r="C180" s="17">
        <f t="shared" si="21"/>
        <v>19350</v>
      </c>
      <c r="D180" s="11"/>
      <c r="E180" s="22"/>
      <c r="F180" s="23"/>
      <c r="G180" s="22"/>
      <c r="H180" s="38"/>
      <c r="I180" s="11"/>
      <c r="J180" s="2">
        <v>450</v>
      </c>
      <c r="K180" s="2">
        <f t="shared" si="19"/>
        <v>43</v>
      </c>
      <c r="L180" s="11"/>
      <c r="O180" s="14"/>
      <c r="P180" s="11"/>
      <c r="S180" s="14"/>
      <c r="U180" s="35"/>
      <c r="V180" s="35"/>
      <c r="X180" s="47"/>
      <c r="Z180" s="47"/>
    </row>
    <row r="181" spans="2:26" ht="15.75" thickBot="1" x14ac:dyDescent="0.3">
      <c r="B181" s="58">
        <v>19</v>
      </c>
      <c r="C181" s="58">
        <f t="shared" si="21"/>
        <v>19110</v>
      </c>
      <c r="D181" s="63"/>
      <c r="E181" s="59"/>
      <c r="F181" s="60"/>
      <c r="G181" s="59"/>
      <c r="H181" s="61"/>
      <c r="I181" s="63"/>
      <c r="J181" s="62">
        <v>455</v>
      </c>
      <c r="K181" s="62">
        <f t="shared" si="19"/>
        <v>42</v>
      </c>
      <c r="L181" s="63"/>
      <c r="M181" s="62"/>
      <c r="N181" s="62"/>
      <c r="O181" s="64"/>
      <c r="P181" s="63"/>
      <c r="Q181" s="62"/>
      <c r="R181" s="62"/>
      <c r="S181" s="64"/>
      <c r="T181" s="63"/>
      <c r="U181" s="65"/>
      <c r="V181" s="65"/>
      <c r="W181" s="62"/>
      <c r="X181" s="70"/>
      <c r="Y181" s="62"/>
      <c r="Z181" s="70"/>
    </row>
    <row r="182" spans="2:26" ht="16.5" thickTop="1" thickBot="1" x14ac:dyDescent="0.3">
      <c r="B182" s="17">
        <v>20</v>
      </c>
      <c r="C182" s="17">
        <f>K182*J182</f>
        <v>20210</v>
      </c>
      <c r="D182" s="11">
        <v>90</v>
      </c>
      <c r="E182" s="22">
        <f>B182*F182</f>
        <v>23580</v>
      </c>
      <c r="F182" s="55">
        <v>1179</v>
      </c>
      <c r="G182" s="22">
        <f>B182*H182</f>
        <v>26365</v>
      </c>
      <c r="H182" s="56">
        <v>1318.25</v>
      </c>
      <c r="I182" s="2" t="s">
        <v>136</v>
      </c>
      <c r="J182" s="2">
        <v>430</v>
      </c>
      <c r="K182" s="2">
        <f t="shared" si="19"/>
        <v>47</v>
      </c>
      <c r="L182" s="163" t="s">
        <v>104</v>
      </c>
      <c r="M182" s="164" t="s">
        <v>62</v>
      </c>
      <c r="N182" s="146" t="s">
        <v>63</v>
      </c>
      <c r="O182" s="165">
        <v>1</v>
      </c>
      <c r="P182" s="163" t="s">
        <v>123</v>
      </c>
      <c r="Q182" s="164" t="s">
        <v>62</v>
      </c>
      <c r="R182" s="164" t="s">
        <v>63</v>
      </c>
      <c r="S182" s="165">
        <v>1</v>
      </c>
      <c r="U182" s="35"/>
      <c r="V182" s="35"/>
      <c r="X182" s="57">
        <v>3.0999999999999999E-3</v>
      </c>
      <c r="Z182" s="57">
        <v>3.3E-3</v>
      </c>
    </row>
    <row r="183" spans="2:26" x14ac:dyDescent="0.25">
      <c r="B183" s="17">
        <v>20</v>
      </c>
      <c r="C183" s="17">
        <f t="shared" ref="C183:C190" si="22">K183*J183</f>
        <v>20010</v>
      </c>
      <c r="D183" s="11"/>
      <c r="E183" s="22"/>
      <c r="F183" s="23"/>
      <c r="G183" s="73"/>
      <c r="H183" s="74"/>
      <c r="J183" s="2">
        <v>435</v>
      </c>
      <c r="K183" s="2">
        <f t="shared" si="19"/>
        <v>46</v>
      </c>
      <c r="L183" s="11"/>
      <c r="O183" s="14"/>
      <c r="P183" s="11"/>
      <c r="S183" s="14"/>
      <c r="U183" s="35"/>
      <c r="V183" s="35"/>
      <c r="X183" s="72"/>
      <c r="Z183" s="72"/>
    </row>
    <row r="184" spans="2:26" x14ac:dyDescent="0.25">
      <c r="B184" s="17">
        <v>20</v>
      </c>
      <c r="C184" s="17">
        <f t="shared" si="22"/>
        <v>20240</v>
      </c>
      <c r="D184" s="11"/>
      <c r="E184" s="22"/>
      <c r="F184" s="23"/>
      <c r="G184" s="73"/>
      <c r="H184" s="74"/>
      <c r="J184" s="2">
        <v>440</v>
      </c>
      <c r="K184" s="2">
        <f t="shared" si="19"/>
        <v>46</v>
      </c>
      <c r="L184" s="11"/>
      <c r="O184" s="14"/>
      <c r="P184" s="11"/>
      <c r="S184" s="14"/>
      <c r="U184" s="35"/>
      <c r="V184" s="35"/>
      <c r="X184" s="71"/>
      <c r="Z184" s="71"/>
    </row>
    <row r="185" spans="2:26" x14ac:dyDescent="0.25">
      <c r="B185" s="17">
        <v>20</v>
      </c>
      <c r="C185" s="17">
        <f t="shared" si="22"/>
        <v>20025</v>
      </c>
      <c r="D185" s="11"/>
      <c r="E185" s="22"/>
      <c r="F185" s="23"/>
      <c r="G185" s="73"/>
      <c r="H185" s="74"/>
      <c r="J185" s="2">
        <v>445</v>
      </c>
      <c r="K185" s="2">
        <f t="shared" si="19"/>
        <v>45</v>
      </c>
      <c r="L185" s="11"/>
      <c r="O185" s="14"/>
      <c r="P185" s="11"/>
      <c r="S185" s="14"/>
      <c r="U185" s="35"/>
      <c r="V185" s="35"/>
      <c r="X185" s="71"/>
      <c r="Z185" s="71"/>
    </row>
    <row r="186" spans="2:26" x14ac:dyDescent="0.25">
      <c r="B186" s="17">
        <v>20</v>
      </c>
      <c r="C186" s="17">
        <f t="shared" si="22"/>
        <v>20250</v>
      </c>
      <c r="D186" s="11"/>
      <c r="E186" s="22"/>
      <c r="F186" s="23"/>
      <c r="G186" s="73"/>
      <c r="H186" s="74"/>
      <c r="J186" s="2">
        <v>450</v>
      </c>
      <c r="K186" s="2">
        <f t="shared" si="19"/>
        <v>45</v>
      </c>
      <c r="L186" s="11"/>
      <c r="O186" s="14"/>
      <c r="P186" s="11"/>
      <c r="S186" s="14"/>
      <c r="U186" s="35"/>
      <c r="V186" s="35"/>
      <c r="X186" s="71"/>
      <c r="Z186" s="71"/>
    </row>
    <row r="187" spans="2:26" x14ac:dyDescent="0.25">
      <c r="B187" s="17">
        <v>20</v>
      </c>
      <c r="C187" s="17">
        <f t="shared" si="22"/>
        <v>20020</v>
      </c>
      <c r="D187" s="11"/>
      <c r="E187" s="22"/>
      <c r="F187" s="23"/>
      <c r="G187" s="73"/>
      <c r="H187" s="74"/>
      <c r="I187" s="30"/>
      <c r="J187" s="2">
        <v>455</v>
      </c>
      <c r="K187" s="2">
        <f t="shared" si="19"/>
        <v>44</v>
      </c>
      <c r="L187" s="11"/>
      <c r="O187" s="14"/>
      <c r="P187" s="11"/>
      <c r="S187" s="14"/>
      <c r="U187" s="35"/>
      <c r="V187" s="35"/>
      <c r="X187" s="71"/>
      <c r="Z187" s="71"/>
    </row>
    <row r="188" spans="2:26" x14ac:dyDescent="0.25">
      <c r="B188" s="17">
        <v>20</v>
      </c>
      <c r="C188" s="17">
        <f t="shared" si="22"/>
        <v>20025</v>
      </c>
      <c r="D188" s="11"/>
      <c r="E188" s="22"/>
      <c r="F188" s="23"/>
      <c r="G188" s="73"/>
      <c r="H188" s="74"/>
      <c r="I188" s="11" t="s">
        <v>139</v>
      </c>
      <c r="J188" s="2">
        <v>445</v>
      </c>
      <c r="K188" s="2">
        <f t="shared" si="19"/>
        <v>45</v>
      </c>
      <c r="L188" s="11"/>
      <c r="O188" s="14"/>
      <c r="P188" s="11"/>
      <c r="S188" s="14"/>
      <c r="U188" s="35"/>
      <c r="V188" s="35"/>
      <c r="X188" s="71"/>
      <c r="Z188" s="71"/>
    </row>
    <row r="189" spans="2:26" x14ac:dyDescent="0.25">
      <c r="B189" s="17">
        <v>20</v>
      </c>
      <c r="C189" s="17">
        <f t="shared" si="22"/>
        <v>20250</v>
      </c>
      <c r="D189" s="11"/>
      <c r="E189" s="22"/>
      <c r="F189" s="23"/>
      <c r="G189" s="73"/>
      <c r="H189" s="74"/>
      <c r="I189" s="11"/>
      <c r="J189" s="2">
        <v>450</v>
      </c>
      <c r="K189" s="2">
        <f t="shared" si="19"/>
        <v>45</v>
      </c>
      <c r="L189" s="11"/>
      <c r="O189" s="14"/>
      <c r="P189" s="11"/>
      <c r="S189" s="14"/>
      <c r="U189" s="35"/>
      <c r="V189" s="35"/>
      <c r="X189" s="71"/>
      <c r="Z189" s="71"/>
    </row>
    <row r="190" spans="2:26" ht="15.75" thickBot="1" x14ac:dyDescent="0.3">
      <c r="B190" s="18">
        <v>20</v>
      </c>
      <c r="C190" s="18">
        <f t="shared" si="22"/>
        <v>20020</v>
      </c>
      <c r="D190" s="12"/>
      <c r="E190" s="24"/>
      <c r="F190" s="25"/>
      <c r="G190" s="75"/>
      <c r="H190" s="76"/>
      <c r="I190" s="12"/>
      <c r="J190" s="4">
        <v>455</v>
      </c>
      <c r="K190" s="4">
        <f t="shared" si="19"/>
        <v>44</v>
      </c>
      <c r="L190" s="12"/>
      <c r="M190" s="4"/>
      <c r="N190" s="4"/>
      <c r="O190" s="15"/>
      <c r="P190" s="12"/>
      <c r="Q190" s="4"/>
      <c r="R190" s="4"/>
      <c r="S190" s="15"/>
      <c r="U190" s="35"/>
      <c r="V190" s="35"/>
      <c r="X190" s="71"/>
      <c r="Z190" s="71"/>
    </row>
    <row r="191" spans="2:26" x14ac:dyDescent="0.25">
      <c r="B191" s="16">
        <v>21</v>
      </c>
      <c r="C191" s="16">
        <f>K191*J191</f>
        <v>21070</v>
      </c>
      <c r="D191" s="10">
        <v>96</v>
      </c>
      <c r="E191" s="36">
        <f>B191*F191</f>
        <v>24682.247100000001</v>
      </c>
      <c r="F191" s="51">
        <f>F182*(1-X191)</f>
        <v>1175.3451</v>
      </c>
      <c r="G191" s="36">
        <f>B191*H191</f>
        <v>27591.895275000003</v>
      </c>
      <c r="H191" s="37">
        <f>H182*(1-Z191)</f>
        <v>1313.8997750000001</v>
      </c>
      <c r="I191" s="19" t="s">
        <v>136</v>
      </c>
      <c r="J191" s="19">
        <v>430</v>
      </c>
      <c r="K191" s="19">
        <f t="shared" si="19"/>
        <v>49</v>
      </c>
      <c r="L191" s="163" t="s">
        <v>104</v>
      </c>
      <c r="M191" s="164" t="s">
        <v>62</v>
      </c>
      <c r="N191" s="146" t="s">
        <v>63</v>
      </c>
      <c r="O191" s="165">
        <v>1</v>
      </c>
      <c r="P191" s="163" t="s">
        <v>123</v>
      </c>
      <c r="Q191" s="164" t="s">
        <v>62</v>
      </c>
      <c r="R191" s="164" t="s">
        <v>63</v>
      </c>
      <c r="S191" s="165">
        <v>1</v>
      </c>
      <c r="U191" s="35"/>
      <c r="V191" s="35"/>
      <c r="X191" s="47">
        <f>$X$182</f>
        <v>3.0999999999999999E-3</v>
      </c>
      <c r="Z191" s="47">
        <f t="shared" ref="Z191:Z443" si="23">$Z$182</f>
        <v>3.3E-3</v>
      </c>
    </row>
    <row r="192" spans="2:26" x14ac:dyDescent="0.25">
      <c r="B192" s="17">
        <v>21</v>
      </c>
      <c r="C192" s="17">
        <f t="shared" ref="C192:C199" si="24">K192*J192</f>
        <v>21315</v>
      </c>
      <c r="D192" s="11"/>
      <c r="E192" s="22"/>
      <c r="F192" s="23"/>
      <c r="G192" s="22"/>
      <c r="H192" s="38"/>
      <c r="J192" s="2">
        <v>435</v>
      </c>
      <c r="K192" s="2">
        <f t="shared" si="19"/>
        <v>49</v>
      </c>
      <c r="L192" s="11"/>
      <c r="O192" s="14"/>
      <c r="P192" s="11"/>
      <c r="S192" s="14"/>
      <c r="U192" s="35"/>
      <c r="V192" s="35"/>
      <c r="X192" s="47"/>
      <c r="Z192" s="47"/>
    </row>
    <row r="193" spans="2:26" x14ac:dyDescent="0.25">
      <c r="B193" s="17">
        <v>21</v>
      </c>
      <c r="C193" s="17">
        <f t="shared" si="24"/>
        <v>21120</v>
      </c>
      <c r="D193" s="11"/>
      <c r="E193" s="22"/>
      <c r="F193" s="23"/>
      <c r="G193" s="22"/>
      <c r="H193" s="38"/>
      <c r="J193" s="2">
        <v>440</v>
      </c>
      <c r="K193" s="2">
        <f t="shared" si="19"/>
        <v>48</v>
      </c>
      <c r="L193" s="11"/>
      <c r="O193" s="14"/>
      <c r="P193" s="11"/>
      <c r="S193" s="14"/>
      <c r="U193" s="35"/>
      <c r="V193" s="35"/>
      <c r="X193" s="47"/>
      <c r="Z193" s="47"/>
    </row>
    <row r="194" spans="2:26" x14ac:dyDescent="0.25">
      <c r="B194" s="17">
        <v>21</v>
      </c>
      <c r="C194" s="17">
        <f t="shared" si="24"/>
        <v>21360</v>
      </c>
      <c r="D194" s="11"/>
      <c r="E194" s="22"/>
      <c r="F194" s="23"/>
      <c r="G194" s="22"/>
      <c r="H194" s="38"/>
      <c r="J194" s="2">
        <v>445</v>
      </c>
      <c r="K194" s="2">
        <f t="shared" si="19"/>
        <v>48</v>
      </c>
      <c r="L194" s="11"/>
      <c r="O194" s="14"/>
      <c r="P194" s="11"/>
      <c r="S194" s="14"/>
      <c r="U194" s="35"/>
      <c r="V194" s="35"/>
      <c r="X194" s="47"/>
      <c r="Z194" s="47"/>
    </row>
    <row r="195" spans="2:26" x14ac:dyDescent="0.25">
      <c r="B195" s="17">
        <v>21</v>
      </c>
      <c r="C195" s="17">
        <f t="shared" si="24"/>
        <v>21150</v>
      </c>
      <c r="D195" s="11"/>
      <c r="E195" s="22"/>
      <c r="F195" s="23"/>
      <c r="G195" s="22"/>
      <c r="H195" s="38"/>
      <c r="J195" s="2">
        <v>450</v>
      </c>
      <c r="K195" s="2">
        <f t="shared" si="19"/>
        <v>47</v>
      </c>
      <c r="L195" s="11"/>
      <c r="O195" s="14"/>
      <c r="P195" s="11"/>
      <c r="S195" s="14"/>
      <c r="U195" s="35"/>
      <c r="V195" s="35"/>
      <c r="X195" s="47"/>
      <c r="Z195" s="47"/>
    </row>
    <row r="196" spans="2:26" x14ac:dyDescent="0.25">
      <c r="B196" s="17">
        <v>21</v>
      </c>
      <c r="C196" s="17">
        <f t="shared" si="24"/>
        <v>21385</v>
      </c>
      <c r="D196" s="11"/>
      <c r="E196" s="22"/>
      <c r="F196" s="23"/>
      <c r="G196" s="22"/>
      <c r="H196" s="38"/>
      <c r="I196" s="30"/>
      <c r="J196" s="2">
        <v>455</v>
      </c>
      <c r="K196" s="2">
        <f t="shared" si="19"/>
        <v>47</v>
      </c>
      <c r="L196" s="11"/>
      <c r="O196" s="14"/>
      <c r="P196" s="11"/>
      <c r="S196" s="14"/>
      <c r="U196" s="35"/>
      <c r="V196" s="35"/>
      <c r="X196" s="47"/>
      <c r="Z196" s="47"/>
    </row>
    <row r="197" spans="2:26" x14ac:dyDescent="0.25">
      <c r="B197" s="17">
        <v>21</v>
      </c>
      <c r="C197" s="17">
        <f t="shared" si="24"/>
        <v>21360</v>
      </c>
      <c r="D197" s="11"/>
      <c r="E197" s="22"/>
      <c r="F197" s="23"/>
      <c r="G197" s="22"/>
      <c r="H197" s="38"/>
      <c r="I197" s="11" t="s">
        <v>139</v>
      </c>
      <c r="J197" s="2">
        <v>445</v>
      </c>
      <c r="K197" s="2">
        <f t="shared" si="19"/>
        <v>48</v>
      </c>
      <c r="L197" s="11"/>
      <c r="O197" s="14"/>
      <c r="P197" s="11"/>
      <c r="S197" s="14"/>
      <c r="U197" s="35"/>
      <c r="V197" s="35"/>
      <c r="X197" s="47"/>
      <c r="Z197" s="47"/>
    </row>
    <row r="198" spans="2:26" x14ac:dyDescent="0.25">
      <c r="B198" s="17">
        <v>21</v>
      </c>
      <c r="C198" s="17">
        <f t="shared" si="24"/>
        <v>21150</v>
      </c>
      <c r="D198" s="11"/>
      <c r="E198" s="22"/>
      <c r="F198" s="23"/>
      <c r="G198" s="22"/>
      <c r="H198" s="38"/>
      <c r="I198" s="11"/>
      <c r="J198" s="2">
        <v>450</v>
      </c>
      <c r="K198" s="2">
        <f t="shared" si="19"/>
        <v>47</v>
      </c>
      <c r="L198" s="11"/>
      <c r="O198" s="14"/>
      <c r="P198" s="11"/>
      <c r="S198" s="14"/>
      <c r="U198" s="35"/>
      <c r="V198" s="35"/>
      <c r="X198" s="47"/>
      <c r="Z198" s="47"/>
    </row>
    <row r="199" spans="2:26" ht="15.75" thickBot="1" x14ac:dyDescent="0.3">
      <c r="B199" s="18">
        <v>21</v>
      </c>
      <c r="C199" s="18">
        <f t="shared" si="24"/>
        <v>21385</v>
      </c>
      <c r="D199" s="12"/>
      <c r="E199" s="24"/>
      <c r="F199" s="25"/>
      <c r="G199" s="24"/>
      <c r="H199" s="39"/>
      <c r="I199" s="12"/>
      <c r="J199" s="4">
        <v>455</v>
      </c>
      <c r="K199" s="4">
        <f t="shared" si="19"/>
        <v>47</v>
      </c>
      <c r="L199" s="12"/>
      <c r="M199" s="4"/>
      <c r="N199" s="4"/>
      <c r="O199" s="15"/>
      <c r="P199" s="12"/>
      <c r="Q199" s="4"/>
      <c r="R199" s="4"/>
      <c r="S199" s="15"/>
      <c r="U199" s="35"/>
      <c r="V199" s="35"/>
      <c r="X199" s="47"/>
      <c r="Z199" s="47"/>
    </row>
    <row r="200" spans="2:26" x14ac:dyDescent="0.25">
      <c r="B200" s="16">
        <v>22</v>
      </c>
      <c r="C200" s="16">
        <f>K200*J200</f>
        <v>22360</v>
      </c>
      <c r="D200" s="10">
        <v>99</v>
      </c>
      <c r="E200" s="36">
        <f>B200*F200</f>
        <v>25777.433664180004</v>
      </c>
      <c r="F200" s="51">
        <f>F191*(1-X200)</f>
        <v>1171.7015301900001</v>
      </c>
      <c r="G200" s="36">
        <f>B200*H200</f>
        <v>28810.405926335003</v>
      </c>
      <c r="H200" s="37">
        <f>H191*(1-Z200)</f>
        <v>1309.5639057425001</v>
      </c>
      <c r="I200" s="19" t="s">
        <v>136</v>
      </c>
      <c r="J200" s="19">
        <v>430</v>
      </c>
      <c r="K200" s="19">
        <f t="shared" si="19"/>
        <v>52</v>
      </c>
      <c r="L200" s="163" t="s">
        <v>104</v>
      </c>
      <c r="M200" s="164" t="s">
        <v>62</v>
      </c>
      <c r="N200" s="146" t="s">
        <v>63</v>
      </c>
      <c r="O200" s="165">
        <v>1</v>
      </c>
      <c r="P200" s="163" t="s">
        <v>123</v>
      </c>
      <c r="Q200" s="164" t="s">
        <v>62</v>
      </c>
      <c r="R200" s="164" t="s">
        <v>63</v>
      </c>
      <c r="S200" s="165">
        <v>1</v>
      </c>
      <c r="U200" s="35"/>
      <c r="V200" s="35"/>
      <c r="X200" s="47">
        <f>$X$182</f>
        <v>3.0999999999999999E-3</v>
      </c>
      <c r="Z200" s="47">
        <f t="shared" si="23"/>
        <v>3.3E-3</v>
      </c>
    </row>
    <row r="201" spans="2:26" x14ac:dyDescent="0.25">
      <c r="B201" s="17">
        <v>22</v>
      </c>
      <c r="C201" s="17">
        <f t="shared" ref="C201:C208" si="25">K201*J201</f>
        <v>22185</v>
      </c>
      <c r="D201" s="11"/>
      <c r="E201" s="22"/>
      <c r="F201" s="23"/>
      <c r="G201" s="22"/>
      <c r="H201" s="38"/>
      <c r="J201" s="2">
        <v>435</v>
      </c>
      <c r="K201" s="2">
        <f t="shared" si="19"/>
        <v>51</v>
      </c>
      <c r="L201" s="11"/>
      <c r="O201" s="14"/>
      <c r="P201" s="11"/>
      <c r="S201" s="14"/>
      <c r="U201" s="35"/>
      <c r="V201" s="35"/>
      <c r="X201" s="47"/>
      <c r="Z201" s="47"/>
    </row>
    <row r="202" spans="2:26" x14ac:dyDescent="0.25">
      <c r="B202" s="17">
        <v>22</v>
      </c>
      <c r="C202" s="17">
        <f t="shared" si="25"/>
        <v>22000</v>
      </c>
      <c r="D202" s="11"/>
      <c r="E202" s="22"/>
      <c r="F202" s="23"/>
      <c r="G202" s="22"/>
      <c r="H202" s="38"/>
      <c r="J202" s="2">
        <v>440</v>
      </c>
      <c r="K202" s="2">
        <f t="shared" si="19"/>
        <v>50</v>
      </c>
      <c r="L202" s="11"/>
      <c r="O202" s="14"/>
      <c r="P202" s="11"/>
      <c r="S202" s="14"/>
      <c r="U202" s="35"/>
      <c r="V202" s="35"/>
      <c r="X202" s="47"/>
      <c r="Z202" s="47"/>
    </row>
    <row r="203" spans="2:26" x14ac:dyDescent="0.25">
      <c r="B203" s="17">
        <v>22</v>
      </c>
      <c r="C203" s="17">
        <f t="shared" si="25"/>
        <v>22250</v>
      </c>
      <c r="D203" s="11"/>
      <c r="E203" s="22"/>
      <c r="F203" s="23"/>
      <c r="G203" s="22"/>
      <c r="H203" s="38"/>
      <c r="J203" s="2">
        <v>445</v>
      </c>
      <c r="K203" s="2">
        <f t="shared" si="19"/>
        <v>50</v>
      </c>
      <c r="L203" s="11"/>
      <c r="O203" s="14"/>
      <c r="P203" s="11"/>
      <c r="S203" s="14"/>
      <c r="U203" s="35"/>
      <c r="V203" s="35"/>
      <c r="X203" s="47"/>
      <c r="Z203" s="47"/>
    </row>
    <row r="204" spans="2:26" x14ac:dyDescent="0.25">
      <c r="B204" s="17">
        <v>22</v>
      </c>
      <c r="C204" s="17">
        <f t="shared" si="25"/>
        <v>22050</v>
      </c>
      <c r="D204" s="11"/>
      <c r="E204" s="22"/>
      <c r="F204" s="23"/>
      <c r="G204" s="22"/>
      <c r="H204" s="38"/>
      <c r="J204" s="2">
        <v>450</v>
      </c>
      <c r="K204" s="2">
        <f t="shared" si="19"/>
        <v>49</v>
      </c>
      <c r="L204" s="11"/>
      <c r="O204" s="14"/>
      <c r="P204" s="11"/>
      <c r="S204" s="14"/>
      <c r="U204" s="35"/>
      <c r="V204" s="35"/>
      <c r="X204" s="47"/>
      <c r="Z204" s="47"/>
    </row>
    <row r="205" spans="2:26" x14ac:dyDescent="0.25">
      <c r="B205" s="17">
        <v>22</v>
      </c>
      <c r="C205" s="17">
        <f t="shared" si="25"/>
        <v>22295</v>
      </c>
      <c r="D205" s="11"/>
      <c r="E205" s="22"/>
      <c r="F205" s="23"/>
      <c r="G205" s="22"/>
      <c r="H205" s="38"/>
      <c r="I205" s="30"/>
      <c r="J205" s="2">
        <v>455</v>
      </c>
      <c r="K205" s="2">
        <f t="shared" si="19"/>
        <v>49</v>
      </c>
      <c r="L205" s="11"/>
      <c r="O205" s="14"/>
      <c r="P205" s="11"/>
      <c r="S205" s="14"/>
      <c r="U205" s="35"/>
      <c r="V205" s="35"/>
      <c r="X205" s="47"/>
      <c r="Z205" s="47"/>
    </row>
    <row r="206" spans="2:26" x14ac:dyDescent="0.25">
      <c r="B206" s="17">
        <v>22</v>
      </c>
      <c r="C206" s="17">
        <f t="shared" si="25"/>
        <v>22250</v>
      </c>
      <c r="D206" s="11"/>
      <c r="E206" s="22"/>
      <c r="F206" s="23"/>
      <c r="G206" s="22"/>
      <c r="H206" s="38"/>
      <c r="I206" s="11" t="s">
        <v>139</v>
      </c>
      <c r="J206" s="2">
        <v>445</v>
      </c>
      <c r="K206" s="2">
        <f t="shared" si="19"/>
        <v>50</v>
      </c>
      <c r="L206" s="11"/>
      <c r="O206" s="14"/>
      <c r="P206" s="11"/>
      <c r="S206" s="14"/>
      <c r="U206" s="35"/>
      <c r="V206" s="35"/>
      <c r="X206" s="47"/>
      <c r="Z206" s="47"/>
    </row>
    <row r="207" spans="2:26" x14ac:dyDescent="0.25">
      <c r="B207" s="17">
        <v>22</v>
      </c>
      <c r="C207" s="17">
        <f t="shared" si="25"/>
        <v>22050</v>
      </c>
      <c r="D207" s="11"/>
      <c r="E207" s="22"/>
      <c r="F207" s="23"/>
      <c r="G207" s="22"/>
      <c r="H207" s="38"/>
      <c r="I207" s="11"/>
      <c r="J207" s="2">
        <v>450</v>
      </c>
      <c r="K207" s="2">
        <f t="shared" si="19"/>
        <v>49</v>
      </c>
      <c r="L207" s="11"/>
      <c r="O207" s="14"/>
      <c r="P207" s="11"/>
      <c r="S207" s="14"/>
      <c r="U207" s="35"/>
      <c r="V207" s="35"/>
      <c r="X207" s="47"/>
      <c r="Z207" s="47"/>
    </row>
    <row r="208" spans="2:26" ht="15.75" thickBot="1" x14ac:dyDescent="0.3">
      <c r="B208" s="18">
        <v>22</v>
      </c>
      <c r="C208" s="18">
        <f t="shared" si="25"/>
        <v>22295</v>
      </c>
      <c r="D208" s="12"/>
      <c r="E208" s="24"/>
      <c r="F208" s="25"/>
      <c r="G208" s="24"/>
      <c r="H208" s="39"/>
      <c r="I208" s="12"/>
      <c r="J208" s="4">
        <v>455</v>
      </c>
      <c r="K208" s="4">
        <f t="shared" si="19"/>
        <v>49</v>
      </c>
      <c r="L208" s="12"/>
      <c r="M208" s="4"/>
      <c r="N208" s="4"/>
      <c r="O208" s="15"/>
      <c r="P208" s="12"/>
      <c r="Q208" s="4"/>
      <c r="R208" s="4"/>
      <c r="S208" s="15"/>
      <c r="U208" s="35"/>
      <c r="V208" s="35"/>
      <c r="X208" s="47"/>
      <c r="Z208" s="47"/>
    </row>
    <row r="209" spans="2:26" x14ac:dyDescent="0.25">
      <c r="B209" s="16">
        <v>23</v>
      </c>
      <c r="C209" s="16">
        <f>K209*J209</f>
        <v>23220</v>
      </c>
      <c r="D209" s="10">
        <v>104</v>
      </c>
      <c r="E209" s="36">
        <f>B209*F209</f>
        <v>26865.592875267455</v>
      </c>
      <c r="F209" s="51">
        <f>F200*(1-X209)</f>
        <v>1168.069255446411</v>
      </c>
      <c r="G209" s="36">
        <f>B209*H209</f>
        <v>30020.573931631647</v>
      </c>
      <c r="H209" s="37">
        <f>H200*(1-Z209)</f>
        <v>1305.2423448535499</v>
      </c>
      <c r="I209" s="19" t="s">
        <v>136</v>
      </c>
      <c r="J209" s="19">
        <v>430</v>
      </c>
      <c r="K209" s="19">
        <f t="shared" si="19"/>
        <v>54</v>
      </c>
      <c r="L209" s="163" t="s">
        <v>104</v>
      </c>
      <c r="M209" s="164" t="s">
        <v>62</v>
      </c>
      <c r="N209" s="146" t="s">
        <v>63</v>
      </c>
      <c r="O209" s="165">
        <v>1</v>
      </c>
      <c r="P209" s="163" t="s">
        <v>123</v>
      </c>
      <c r="Q209" s="164" t="s">
        <v>62</v>
      </c>
      <c r="R209" s="164" t="s">
        <v>63</v>
      </c>
      <c r="S209" s="165">
        <v>1</v>
      </c>
      <c r="U209" s="35"/>
      <c r="V209" s="35"/>
      <c r="X209" s="47">
        <f>$X$182</f>
        <v>3.0999999999999999E-3</v>
      </c>
      <c r="Z209" s="47">
        <f t="shared" si="23"/>
        <v>3.3E-3</v>
      </c>
    </row>
    <row r="210" spans="2:26" x14ac:dyDescent="0.25">
      <c r="B210" s="17">
        <v>23</v>
      </c>
      <c r="C210" s="17">
        <f t="shared" ref="C210:C217" si="26">K210*J210</f>
        <v>23055</v>
      </c>
      <c r="D210" s="11"/>
      <c r="E210" s="22"/>
      <c r="F210" s="23"/>
      <c r="G210" s="22"/>
      <c r="H210" s="38"/>
      <c r="J210" s="2">
        <v>435</v>
      </c>
      <c r="K210" s="2">
        <f t="shared" si="19"/>
        <v>53</v>
      </c>
      <c r="L210" s="11"/>
      <c r="O210" s="14"/>
      <c r="P210" s="11"/>
      <c r="S210" s="14"/>
      <c r="U210" s="35"/>
      <c r="V210" s="35"/>
      <c r="X210" s="47"/>
      <c r="Z210" s="47"/>
    </row>
    <row r="211" spans="2:26" x14ac:dyDescent="0.25">
      <c r="B211" s="17">
        <v>23</v>
      </c>
      <c r="C211" s="17">
        <f t="shared" si="26"/>
        <v>23320</v>
      </c>
      <c r="D211" s="11"/>
      <c r="E211" s="22"/>
      <c r="F211" s="23"/>
      <c r="G211" s="22"/>
      <c r="H211" s="38"/>
      <c r="J211" s="2">
        <v>440</v>
      </c>
      <c r="K211" s="2">
        <f t="shared" si="19"/>
        <v>53</v>
      </c>
      <c r="L211" s="11"/>
      <c r="O211" s="14"/>
      <c r="P211" s="11"/>
      <c r="S211" s="14"/>
      <c r="U211" s="35"/>
      <c r="V211" s="35"/>
      <c r="X211" s="47"/>
      <c r="Z211" s="47"/>
    </row>
    <row r="212" spans="2:26" x14ac:dyDescent="0.25">
      <c r="B212" s="17">
        <v>23</v>
      </c>
      <c r="C212" s="17">
        <f t="shared" si="26"/>
        <v>23140</v>
      </c>
      <c r="D212" s="11"/>
      <c r="E212" s="22"/>
      <c r="F212" s="23"/>
      <c r="G212" s="22"/>
      <c r="H212" s="38"/>
      <c r="J212" s="2">
        <v>445</v>
      </c>
      <c r="K212" s="2">
        <f t="shared" si="19"/>
        <v>52</v>
      </c>
      <c r="L212" s="11"/>
      <c r="O212" s="14"/>
      <c r="P212" s="11"/>
      <c r="S212" s="14"/>
      <c r="U212" s="35"/>
      <c r="V212" s="35"/>
      <c r="X212" s="47"/>
      <c r="Z212" s="47"/>
    </row>
    <row r="213" spans="2:26" x14ac:dyDescent="0.25">
      <c r="B213" s="17">
        <v>23</v>
      </c>
      <c r="C213" s="17">
        <f t="shared" si="26"/>
        <v>23400</v>
      </c>
      <c r="D213" s="11"/>
      <c r="E213" s="22"/>
      <c r="F213" s="23"/>
      <c r="G213" s="22"/>
      <c r="H213" s="38"/>
      <c r="J213" s="2">
        <v>450</v>
      </c>
      <c r="K213" s="2">
        <f t="shared" si="19"/>
        <v>52</v>
      </c>
      <c r="L213" s="11"/>
      <c r="O213" s="14"/>
      <c r="P213" s="11"/>
      <c r="S213" s="14"/>
      <c r="U213" s="35"/>
      <c r="V213" s="35"/>
      <c r="X213" s="47"/>
      <c r="Z213" s="47"/>
    </row>
    <row r="214" spans="2:26" x14ac:dyDescent="0.25">
      <c r="B214" s="17">
        <v>23</v>
      </c>
      <c r="C214" s="17">
        <f t="shared" si="26"/>
        <v>23205</v>
      </c>
      <c r="D214" s="11"/>
      <c r="E214" s="22"/>
      <c r="F214" s="23"/>
      <c r="G214" s="22"/>
      <c r="H214" s="38"/>
      <c r="I214" s="30"/>
      <c r="J214" s="2">
        <v>455</v>
      </c>
      <c r="K214" s="2">
        <f t="shared" si="19"/>
        <v>51</v>
      </c>
      <c r="L214" s="11"/>
      <c r="O214" s="14"/>
      <c r="P214" s="11"/>
      <c r="S214" s="14"/>
      <c r="U214" s="35"/>
      <c r="V214" s="35"/>
      <c r="X214" s="47"/>
      <c r="Z214" s="47"/>
    </row>
    <row r="215" spans="2:26" x14ac:dyDescent="0.25">
      <c r="B215" s="17">
        <v>23</v>
      </c>
      <c r="C215" s="17">
        <f t="shared" si="26"/>
        <v>23140</v>
      </c>
      <c r="D215" s="11"/>
      <c r="E215" s="22"/>
      <c r="F215" s="23"/>
      <c r="G215" s="22"/>
      <c r="H215" s="38"/>
      <c r="I215" s="11" t="s">
        <v>139</v>
      </c>
      <c r="J215" s="2">
        <v>445</v>
      </c>
      <c r="K215" s="2">
        <f t="shared" si="19"/>
        <v>52</v>
      </c>
      <c r="L215" s="11"/>
      <c r="O215" s="14"/>
      <c r="P215" s="11"/>
      <c r="S215" s="14"/>
      <c r="U215" s="35"/>
      <c r="V215" s="35"/>
      <c r="X215" s="47"/>
      <c r="Z215" s="47"/>
    </row>
    <row r="216" spans="2:26" x14ac:dyDescent="0.25">
      <c r="B216" s="17">
        <v>23</v>
      </c>
      <c r="C216" s="17">
        <f t="shared" si="26"/>
        <v>23400</v>
      </c>
      <c r="D216" s="11"/>
      <c r="E216" s="22"/>
      <c r="F216" s="23"/>
      <c r="G216" s="22"/>
      <c r="H216" s="38"/>
      <c r="I216" s="11"/>
      <c r="J216" s="2">
        <v>450</v>
      </c>
      <c r="K216" s="2">
        <f t="shared" si="19"/>
        <v>52</v>
      </c>
      <c r="L216" s="11"/>
      <c r="O216" s="14"/>
      <c r="P216" s="11"/>
      <c r="S216" s="14"/>
      <c r="U216" s="35"/>
      <c r="V216" s="35"/>
      <c r="X216" s="47"/>
      <c r="Z216" s="47"/>
    </row>
    <row r="217" spans="2:26" ht="15.75" thickBot="1" x14ac:dyDescent="0.3">
      <c r="B217" s="18">
        <v>23</v>
      </c>
      <c r="C217" s="18">
        <f t="shared" si="26"/>
        <v>23205</v>
      </c>
      <c r="D217" s="12"/>
      <c r="E217" s="24"/>
      <c r="F217" s="25"/>
      <c r="G217" s="24"/>
      <c r="H217" s="39"/>
      <c r="I217" s="12"/>
      <c r="J217" s="4">
        <v>455</v>
      </c>
      <c r="K217" s="4">
        <f t="shared" si="19"/>
        <v>51</v>
      </c>
      <c r="L217" s="12"/>
      <c r="M217" s="4"/>
      <c r="N217" s="4"/>
      <c r="O217" s="15"/>
      <c r="P217" s="12"/>
      <c r="Q217" s="4"/>
      <c r="R217" s="4"/>
      <c r="S217" s="15"/>
      <c r="U217" s="35"/>
      <c r="V217" s="35"/>
      <c r="X217" s="47"/>
      <c r="Z217" s="47"/>
    </row>
    <row r="218" spans="2:26" x14ac:dyDescent="0.25">
      <c r="B218" s="16">
        <v>24</v>
      </c>
      <c r="C218" s="16">
        <f>K218*J218</f>
        <v>24080</v>
      </c>
      <c r="D218" s="10">
        <v>108</v>
      </c>
      <c r="E218" s="36">
        <f>B218*F218</f>
        <v>27946.757778108651</v>
      </c>
      <c r="F218" s="51">
        <f>F209*(1-X218)</f>
        <v>1164.4482407545272</v>
      </c>
      <c r="G218" s="36">
        <f>B218*H218</f>
        <v>31222.441082772799</v>
      </c>
      <c r="H218" s="37">
        <f>H209*(1-Z218)</f>
        <v>1300.9350451155333</v>
      </c>
      <c r="I218" s="19" t="s">
        <v>136</v>
      </c>
      <c r="J218" s="19">
        <v>430</v>
      </c>
      <c r="K218" s="19">
        <f t="shared" si="19"/>
        <v>56</v>
      </c>
      <c r="L218" s="163" t="s">
        <v>104</v>
      </c>
      <c r="M218" s="164" t="s">
        <v>62</v>
      </c>
      <c r="N218" s="146" t="s">
        <v>63</v>
      </c>
      <c r="O218" s="165">
        <v>1</v>
      </c>
      <c r="P218" s="163" t="s">
        <v>123</v>
      </c>
      <c r="Q218" s="164" t="s">
        <v>62</v>
      </c>
      <c r="R218" s="164" t="s">
        <v>63</v>
      </c>
      <c r="S218" s="165">
        <v>1</v>
      </c>
      <c r="U218" s="35"/>
      <c r="V218" s="35"/>
      <c r="X218" s="47">
        <f>$X$182</f>
        <v>3.0999999999999999E-3</v>
      </c>
      <c r="Z218" s="47">
        <f t="shared" si="23"/>
        <v>3.3E-3</v>
      </c>
    </row>
    <row r="219" spans="2:26" x14ac:dyDescent="0.25">
      <c r="B219" s="17">
        <v>24</v>
      </c>
      <c r="C219" s="17">
        <f t="shared" ref="C219:C226" si="27">K219*J219</f>
        <v>24360</v>
      </c>
      <c r="D219" s="11"/>
      <c r="E219" s="22"/>
      <c r="F219" s="23"/>
      <c r="G219" s="22"/>
      <c r="H219" s="38"/>
      <c r="J219" s="2">
        <v>435</v>
      </c>
      <c r="K219" s="2">
        <f t="shared" si="19"/>
        <v>56</v>
      </c>
      <c r="L219" s="11"/>
      <c r="O219" s="14"/>
      <c r="P219" s="11"/>
      <c r="S219" s="14"/>
      <c r="U219" s="35"/>
      <c r="V219" s="35"/>
      <c r="X219" s="47"/>
      <c r="Z219" s="47"/>
    </row>
    <row r="220" spans="2:26" x14ac:dyDescent="0.25">
      <c r="B220" s="17">
        <v>24</v>
      </c>
      <c r="C220" s="17">
        <f t="shared" si="27"/>
        <v>24200</v>
      </c>
      <c r="D220" s="11"/>
      <c r="E220" s="22"/>
      <c r="F220" s="23"/>
      <c r="G220" s="22"/>
      <c r="H220" s="38"/>
      <c r="J220" s="2">
        <v>440</v>
      </c>
      <c r="K220" s="2">
        <f t="shared" si="19"/>
        <v>55</v>
      </c>
      <c r="L220" s="11"/>
      <c r="O220" s="14"/>
      <c r="P220" s="11"/>
      <c r="S220" s="14"/>
      <c r="U220" s="35"/>
      <c r="V220" s="35"/>
      <c r="X220" s="47"/>
      <c r="Z220" s="47"/>
    </row>
    <row r="221" spans="2:26" x14ac:dyDescent="0.25">
      <c r="B221" s="17">
        <v>24</v>
      </c>
      <c r="C221" s="17">
        <f t="shared" si="27"/>
        <v>24030</v>
      </c>
      <c r="D221" s="11"/>
      <c r="E221" s="22"/>
      <c r="F221" s="23"/>
      <c r="G221" s="22"/>
      <c r="H221" s="38"/>
      <c r="J221" s="2">
        <v>445</v>
      </c>
      <c r="K221" s="2">
        <f t="shared" ref="K221:K284" si="28">CEILING(B221*1000/J221,1)</f>
        <v>54</v>
      </c>
      <c r="L221" s="11"/>
      <c r="O221" s="14"/>
      <c r="P221" s="11"/>
      <c r="S221" s="14"/>
      <c r="U221" s="35"/>
      <c r="V221" s="35"/>
      <c r="X221" s="47"/>
      <c r="Z221" s="47"/>
    </row>
    <row r="222" spans="2:26" x14ac:dyDescent="0.25">
      <c r="B222" s="17">
        <v>24</v>
      </c>
      <c r="C222" s="17">
        <f t="shared" si="27"/>
        <v>24300</v>
      </c>
      <c r="D222" s="11"/>
      <c r="E222" s="22"/>
      <c r="F222" s="23"/>
      <c r="G222" s="22"/>
      <c r="H222" s="38"/>
      <c r="J222" s="2">
        <v>450</v>
      </c>
      <c r="K222" s="2">
        <f t="shared" si="28"/>
        <v>54</v>
      </c>
      <c r="L222" s="11"/>
      <c r="O222" s="14"/>
      <c r="P222" s="11"/>
      <c r="S222" s="14"/>
      <c r="U222" s="35"/>
      <c r="V222" s="35"/>
      <c r="X222" s="47"/>
      <c r="Z222" s="47"/>
    </row>
    <row r="223" spans="2:26" x14ac:dyDescent="0.25">
      <c r="B223" s="17">
        <v>24</v>
      </c>
      <c r="C223" s="17">
        <f t="shared" si="27"/>
        <v>24115</v>
      </c>
      <c r="D223" s="11"/>
      <c r="E223" s="22"/>
      <c r="F223" s="23"/>
      <c r="G223" s="22"/>
      <c r="H223" s="38"/>
      <c r="I223" s="30"/>
      <c r="J223" s="2">
        <v>455</v>
      </c>
      <c r="K223" s="2">
        <f t="shared" si="28"/>
        <v>53</v>
      </c>
      <c r="L223" s="11"/>
      <c r="O223" s="14"/>
      <c r="P223" s="11"/>
      <c r="S223" s="14"/>
      <c r="U223" s="35"/>
      <c r="V223" s="35"/>
      <c r="X223" s="47"/>
      <c r="Z223" s="47"/>
    </row>
    <row r="224" spans="2:26" x14ac:dyDescent="0.25">
      <c r="B224" s="17">
        <v>24</v>
      </c>
      <c r="C224" s="17">
        <f t="shared" si="27"/>
        <v>24030</v>
      </c>
      <c r="D224" s="11"/>
      <c r="E224" s="22"/>
      <c r="F224" s="23"/>
      <c r="G224" s="22"/>
      <c r="H224" s="38"/>
      <c r="I224" s="11" t="s">
        <v>139</v>
      </c>
      <c r="J224" s="2">
        <v>445</v>
      </c>
      <c r="K224" s="2">
        <f t="shared" si="28"/>
        <v>54</v>
      </c>
      <c r="L224" s="11"/>
      <c r="O224" s="14"/>
      <c r="P224" s="11"/>
      <c r="S224" s="14"/>
      <c r="U224" s="35"/>
      <c r="V224" s="35"/>
      <c r="X224" s="47"/>
      <c r="Z224" s="47"/>
    </row>
    <row r="225" spans="2:26" x14ac:dyDescent="0.25">
      <c r="B225" s="17">
        <v>24</v>
      </c>
      <c r="C225" s="17">
        <f t="shared" si="27"/>
        <v>24300</v>
      </c>
      <c r="D225" s="11"/>
      <c r="E225" s="22"/>
      <c r="F225" s="23"/>
      <c r="G225" s="22"/>
      <c r="H225" s="38"/>
      <c r="I225" s="11"/>
      <c r="J225" s="2">
        <v>450</v>
      </c>
      <c r="K225" s="2">
        <f t="shared" si="28"/>
        <v>54</v>
      </c>
      <c r="L225" s="11"/>
      <c r="O225" s="14"/>
      <c r="P225" s="11"/>
      <c r="S225" s="14"/>
      <c r="U225" s="35"/>
      <c r="V225" s="35"/>
      <c r="X225" s="47"/>
      <c r="Z225" s="47"/>
    </row>
    <row r="226" spans="2:26" ht="15.75" thickBot="1" x14ac:dyDescent="0.3">
      <c r="B226" s="18">
        <v>24</v>
      </c>
      <c r="C226" s="18">
        <f t="shared" si="27"/>
        <v>24115</v>
      </c>
      <c r="D226" s="12"/>
      <c r="E226" s="24"/>
      <c r="F226" s="25"/>
      <c r="G226" s="24"/>
      <c r="H226" s="39"/>
      <c r="I226" s="12"/>
      <c r="J226" s="4">
        <v>455</v>
      </c>
      <c r="K226" s="4">
        <f t="shared" si="28"/>
        <v>53</v>
      </c>
      <c r="L226" s="12"/>
      <c r="M226" s="4"/>
      <c r="N226" s="4"/>
      <c r="O226" s="15"/>
      <c r="P226" s="12"/>
      <c r="Q226" s="4"/>
      <c r="R226" s="4"/>
      <c r="S226" s="15"/>
      <c r="U226" s="35"/>
      <c r="V226" s="35"/>
      <c r="X226" s="47"/>
      <c r="Z226" s="47"/>
    </row>
    <row r="227" spans="2:26" x14ac:dyDescent="0.25">
      <c r="B227" s="17">
        <v>25</v>
      </c>
      <c r="C227" s="17">
        <f>K227*J227</f>
        <v>25370</v>
      </c>
      <c r="D227" s="11">
        <v>113</v>
      </c>
      <c r="E227" s="22">
        <f>B227*F227</f>
        <v>29020.961280204705</v>
      </c>
      <c r="F227" s="23">
        <f>F218*(1-X227)</f>
        <v>1160.8384512081882</v>
      </c>
      <c r="G227" s="22">
        <f>B227*H227</f>
        <v>32416.048986666301</v>
      </c>
      <c r="H227" s="38">
        <f>H218*(1-Z227)</f>
        <v>1296.641959466652</v>
      </c>
      <c r="I227" s="19" t="s">
        <v>136</v>
      </c>
      <c r="J227" s="2">
        <v>430</v>
      </c>
      <c r="K227" s="2">
        <f t="shared" si="28"/>
        <v>59</v>
      </c>
      <c r="L227" s="163" t="s">
        <v>106</v>
      </c>
      <c r="M227" s="164" t="s">
        <v>62</v>
      </c>
      <c r="N227" s="146" t="s">
        <v>63</v>
      </c>
      <c r="O227" s="165">
        <v>1</v>
      </c>
      <c r="P227" s="163" t="s">
        <v>124</v>
      </c>
      <c r="Q227" s="164" t="s">
        <v>62</v>
      </c>
      <c r="R227" s="164" t="s">
        <v>63</v>
      </c>
      <c r="S227" s="165">
        <v>1</v>
      </c>
      <c r="U227" s="35"/>
      <c r="V227" s="35"/>
      <c r="X227" s="47">
        <f>$X$182</f>
        <v>3.0999999999999999E-3</v>
      </c>
      <c r="Z227" s="47">
        <f t="shared" si="23"/>
        <v>3.3E-3</v>
      </c>
    </row>
    <row r="228" spans="2:26" x14ac:dyDescent="0.25">
      <c r="B228" s="17">
        <v>25</v>
      </c>
      <c r="C228" s="17">
        <f t="shared" ref="C228:C291" si="29">K228*J228</f>
        <v>25230</v>
      </c>
      <c r="D228" s="11"/>
      <c r="E228" s="22"/>
      <c r="F228" s="23"/>
      <c r="G228" s="22"/>
      <c r="H228" s="38"/>
      <c r="J228" s="2">
        <v>435</v>
      </c>
      <c r="K228" s="2">
        <f t="shared" si="28"/>
        <v>58</v>
      </c>
      <c r="L228" s="11"/>
      <c r="O228" s="14"/>
      <c r="P228" s="11"/>
      <c r="S228" s="14"/>
      <c r="U228" s="35"/>
      <c r="V228" s="35"/>
      <c r="X228" s="47"/>
      <c r="Z228" s="47"/>
    </row>
    <row r="229" spans="2:26" x14ac:dyDescent="0.25">
      <c r="B229" s="17">
        <v>25</v>
      </c>
      <c r="C229" s="17">
        <f t="shared" si="29"/>
        <v>25080</v>
      </c>
      <c r="D229" s="11"/>
      <c r="E229" s="22"/>
      <c r="F229" s="23"/>
      <c r="G229" s="22"/>
      <c r="H229" s="38"/>
      <c r="J229" s="2">
        <v>440</v>
      </c>
      <c r="K229" s="2">
        <f t="shared" si="28"/>
        <v>57</v>
      </c>
      <c r="L229" s="11"/>
      <c r="O229" s="14"/>
      <c r="P229" s="11"/>
      <c r="S229" s="14"/>
      <c r="U229" s="35"/>
      <c r="V229" s="35"/>
      <c r="X229" s="47"/>
      <c r="Z229" s="47"/>
    </row>
    <row r="230" spans="2:26" x14ac:dyDescent="0.25">
      <c r="B230" s="17">
        <v>25</v>
      </c>
      <c r="C230" s="17">
        <f t="shared" si="29"/>
        <v>25365</v>
      </c>
      <c r="D230" s="11"/>
      <c r="E230" s="22"/>
      <c r="F230" s="23"/>
      <c r="G230" s="22"/>
      <c r="H230" s="38"/>
      <c r="J230" s="2">
        <v>445</v>
      </c>
      <c r="K230" s="2">
        <f t="shared" si="28"/>
        <v>57</v>
      </c>
      <c r="L230" s="11"/>
      <c r="O230" s="14"/>
      <c r="P230" s="11"/>
      <c r="S230" s="14"/>
      <c r="U230" s="35"/>
      <c r="V230" s="35"/>
      <c r="X230" s="47"/>
      <c r="Z230" s="47"/>
    </row>
    <row r="231" spans="2:26" x14ac:dyDescent="0.25">
      <c r="B231" s="17">
        <v>25</v>
      </c>
      <c r="C231" s="17">
        <f t="shared" si="29"/>
        <v>25200</v>
      </c>
      <c r="D231" s="11"/>
      <c r="E231" s="22"/>
      <c r="F231" s="23"/>
      <c r="G231" s="22"/>
      <c r="H231" s="38"/>
      <c r="J231" s="2">
        <v>450</v>
      </c>
      <c r="K231" s="2">
        <f t="shared" si="28"/>
        <v>56</v>
      </c>
      <c r="L231" s="11"/>
      <c r="O231" s="14"/>
      <c r="P231" s="11"/>
      <c r="S231" s="14"/>
      <c r="U231" s="35"/>
      <c r="V231" s="35"/>
      <c r="X231" s="47"/>
      <c r="Z231" s="47"/>
    </row>
    <row r="232" spans="2:26" x14ac:dyDescent="0.25">
      <c r="B232" s="17">
        <v>25</v>
      </c>
      <c r="C232" s="17">
        <f t="shared" si="29"/>
        <v>25025</v>
      </c>
      <c r="D232" s="11"/>
      <c r="E232" s="22"/>
      <c r="F232" s="23"/>
      <c r="G232" s="22"/>
      <c r="H232" s="38"/>
      <c r="I232" s="30"/>
      <c r="J232" s="2">
        <v>455</v>
      </c>
      <c r="K232" s="2">
        <f t="shared" si="28"/>
        <v>55</v>
      </c>
      <c r="L232" s="11"/>
      <c r="O232" s="14"/>
      <c r="P232" s="11"/>
      <c r="S232" s="14"/>
      <c r="U232" s="35"/>
      <c r="V232" s="35"/>
      <c r="X232" s="47"/>
      <c r="Z232" s="47"/>
    </row>
    <row r="233" spans="2:26" x14ac:dyDescent="0.25">
      <c r="B233" s="17">
        <v>25</v>
      </c>
      <c r="C233" s="17">
        <f t="shared" si="29"/>
        <v>25365</v>
      </c>
      <c r="D233" s="11"/>
      <c r="E233" s="22"/>
      <c r="F233" s="23"/>
      <c r="G233" s="22"/>
      <c r="H233" s="38"/>
      <c r="I233" s="11" t="s">
        <v>139</v>
      </c>
      <c r="J233" s="2">
        <v>445</v>
      </c>
      <c r="K233" s="2">
        <f t="shared" si="28"/>
        <v>57</v>
      </c>
      <c r="L233" s="11"/>
      <c r="O233" s="14"/>
      <c r="P233" s="11"/>
      <c r="S233" s="14"/>
      <c r="U233" s="35"/>
      <c r="V233" s="35"/>
      <c r="X233" s="47"/>
      <c r="Z233" s="47"/>
    </row>
    <row r="234" spans="2:26" x14ac:dyDescent="0.25">
      <c r="B234" s="17">
        <v>25</v>
      </c>
      <c r="C234" s="17">
        <f t="shared" si="29"/>
        <v>25200</v>
      </c>
      <c r="D234" s="11"/>
      <c r="E234" s="22"/>
      <c r="F234" s="23"/>
      <c r="G234" s="22"/>
      <c r="H234" s="38"/>
      <c r="I234" s="11"/>
      <c r="J234" s="2">
        <v>450</v>
      </c>
      <c r="K234" s="2">
        <f t="shared" si="28"/>
        <v>56</v>
      </c>
      <c r="L234" s="11"/>
      <c r="O234" s="14"/>
      <c r="P234" s="11"/>
      <c r="S234" s="14"/>
      <c r="U234" s="35"/>
      <c r="V234" s="35"/>
      <c r="X234" s="47"/>
      <c r="Z234" s="47"/>
    </row>
    <row r="235" spans="2:26" ht="15.75" thickBot="1" x14ac:dyDescent="0.3">
      <c r="B235" s="17">
        <v>25</v>
      </c>
      <c r="C235" s="17">
        <f t="shared" si="29"/>
        <v>25025</v>
      </c>
      <c r="D235" s="11"/>
      <c r="E235" s="22"/>
      <c r="F235" s="23"/>
      <c r="G235" s="22"/>
      <c r="H235" s="38"/>
      <c r="I235" s="12"/>
      <c r="J235" s="2">
        <v>455</v>
      </c>
      <c r="K235" s="2">
        <f t="shared" si="28"/>
        <v>55</v>
      </c>
      <c r="L235" s="11"/>
      <c r="O235" s="14"/>
      <c r="P235" s="11"/>
      <c r="S235" s="14"/>
      <c r="U235" s="35"/>
      <c r="V235" s="35"/>
      <c r="X235" s="47"/>
      <c r="Z235" s="47"/>
    </row>
    <row r="236" spans="2:26" x14ac:dyDescent="0.25">
      <c r="B236" s="16">
        <v>26</v>
      </c>
      <c r="C236" s="16">
        <f t="shared" si="29"/>
        <v>26230</v>
      </c>
      <c r="D236" s="10">
        <v>117</v>
      </c>
      <c r="E236" s="36">
        <f>B236*F236</f>
        <v>30088.23615224551</v>
      </c>
      <c r="F236" s="51">
        <f>F227*(1-X236)</f>
        <v>1157.2398520094428</v>
      </c>
      <c r="G236" s="36">
        <f>B236*H236</f>
        <v>33601.439066010716</v>
      </c>
      <c r="H236" s="37">
        <f>H227*(1-Z236)</f>
        <v>1292.3630410004121</v>
      </c>
      <c r="I236" s="19" t="s">
        <v>136</v>
      </c>
      <c r="J236" s="19">
        <v>430</v>
      </c>
      <c r="K236" s="19">
        <f t="shared" si="28"/>
        <v>61</v>
      </c>
      <c r="L236" s="120" t="s">
        <v>106</v>
      </c>
      <c r="M236" s="146" t="s">
        <v>62</v>
      </c>
      <c r="N236" s="146" t="s">
        <v>63</v>
      </c>
      <c r="O236" s="121">
        <v>1</v>
      </c>
      <c r="P236" s="120" t="s">
        <v>124</v>
      </c>
      <c r="Q236" s="146" t="s">
        <v>62</v>
      </c>
      <c r="R236" s="146" t="s">
        <v>63</v>
      </c>
      <c r="S236" s="121">
        <v>1</v>
      </c>
      <c r="U236" s="35"/>
      <c r="V236" s="35"/>
      <c r="X236" s="47">
        <f>$X$182</f>
        <v>3.0999999999999999E-3</v>
      </c>
      <c r="Z236" s="47">
        <f t="shared" si="23"/>
        <v>3.3E-3</v>
      </c>
    </row>
    <row r="237" spans="2:26" x14ac:dyDescent="0.25">
      <c r="B237" s="17">
        <v>26</v>
      </c>
      <c r="C237" s="17">
        <f t="shared" si="29"/>
        <v>26100</v>
      </c>
      <c r="D237" s="11"/>
      <c r="E237" s="22"/>
      <c r="F237" s="23"/>
      <c r="G237" s="22"/>
      <c r="H237" s="38"/>
      <c r="J237" s="2">
        <v>435</v>
      </c>
      <c r="K237" s="2">
        <f t="shared" si="28"/>
        <v>60</v>
      </c>
      <c r="L237" s="11"/>
      <c r="O237" s="14"/>
      <c r="P237" s="11"/>
      <c r="S237" s="14"/>
      <c r="U237" s="35"/>
      <c r="V237" s="35"/>
      <c r="X237" s="47"/>
      <c r="Z237" s="47"/>
    </row>
    <row r="238" spans="2:26" x14ac:dyDescent="0.25">
      <c r="B238" s="17">
        <v>26</v>
      </c>
      <c r="C238" s="17">
        <f t="shared" si="29"/>
        <v>26400</v>
      </c>
      <c r="D238" s="11"/>
      <c r="E238" s="22"/>
      <c r="F238" s="23"/>
      <c r="G238" s="22"/>
      <c r="H238" s="38"/>
      <c r="J238" s="2">
        <v>440</v>
      </c>
      <c r="K238" s="2">
        <f t="shared" si="28"/>
        <v>60</v>
      </c>
      <c r="L238" s="11"/>
      <c r="O238" s="14"/>
      <c r="P238" s="11"/>
      <c r="S238" s="14"/>
      <c r="U238" s="35"/>
      <c r="V238" s="35"/>
      <c r="X238" s="47"/>
      <c r="Z238" s="47"/>
    </row>
    <row r="239" spans="2:26" x14ac:dyDescent="0.25">
      <c r="B239" s="17">
        <v>26</v>
      </c>
      <c r="C239" s="17">
        <f t="shared" si="29"/>
        <v>26255</v>
      </c>
      <c r="D239" s="11"/>
      <c r="E239" s="22"/>
      <c r="F239" s="23"/>
      <c r="G239" s="22"/>
      <c r="H239" s="38"/>
      <c r="J239" s="2">
        <v>445</v>
      </c>
      <c r="K239" s="2">
        <f t="shared" si="28"/>
        <v>59</v>
      </c>
      <c r="L239" s="11"/>
      <c r="O239" s="14"/>
      <c r="P239" s="11"/>
      <c r="S239" s="14"/>
      <c r="U239" s="35"/>
      <c r="V239" s="35"/>
      <c r="X239" s="47"/>
      <c r="Z239" s="47"/>
    </row>
    <row r="240" spans="2:26" x14ac:dyDescent="0.25">
      <c r="B240" s="17">
        <v>26</v>
      </c>
      <c r="C240" s="17">
        <f t="shared" si="29"/>
        <v>26100</v>
      </c>
      <c r="D240" s="11"/>
      <c r="E240" s="22"/>
      <c r="F240" s="23"/>
      <c r="G240" s="22"/>
      <c r="H240" s="38"/>
      <c r="J240" s="2">
        <v>450</v>
      </c>
      <c r="K240" s="2">
        <f t="shared" si="28"/>
        <v>58</v>
      </c>
      <c r="L240" s="11"/>
      <c r="O240" s="14"/>
      <c r="P240" s="11"/>
      <c r="S240" s="14"/>
      <c r="U240" s="35"/>
      <c r="V240" s="35"/>
      <c r="X240" s="47"/>
      <c r="Z240" s="47"/>
    </row>
    <row r="241" spans="2:26" x14ac:dyDescent="0.25">
      <c r="B241" s="17">
        <v>26</v>
      </c>
      <c r="C241" s="17">
        <f t="shared" si="29"/>
        <v>26390</v>
      </c>
      <c r="D241" s="11"/>
      <c r="E241" s="22"/>
      <c r="F241" s="23"/>
      <c r="G241" s="22"/>
      <c r="H241" s="38"/>
      <c r="I241" s="30"/>
      <c r="J241" s="2">
        <v>455</v>
      </c>
      <c r="K241" s="2">
        <f t="shared" si="28"/>
        <v>58</v>
      </c>
      <c r="L241" s="11"/>
      <c r="O241" s="14"/>
      <c r="P241" s="11"/>
      <c r="S241" s="14"/>
      <c r="U241" s="35"/>
      <c r="V241" s="35"/>
      <c r="X241" s="47"/>
      <c r="Z241" s="47"/>
    </row>
    <row r="242" spans="2:26" x14ac:dyDescent="0.25">
      <c r="B242" s="17">
        <v>26</v>
      </c>
      <c r="C242" s="17">
        <f t="shared" si="29"/>
        <v>26255</v>
      </c>
      <c r="D242" s="11"/>
      <c r="E242" s="22"/>
      <c r="F242" s="23"/>
      <c r="G242" s="22"/>
      <c r="H242" s="38"/>
      <c r="I242" s="11" t="s">
        <v>139</v>
      </c>
      <c r="J242" s="2">
        <v>445</v>
      </c>
      <c r="K242" s="2">
        <f t="shared" si="28"/>
        <v>59</v>
      </c>
      <c r="L242" s="11"/>
      <c r="O242" s="14"/>
      <c r="P242" s="11"/>
      <c r="S242" s="14"/>
      <c r="U242" s="35"/>
      <c r="V242" s="35"/>
      <c r="X242" s="47"/>
      <c r="Z242" s="47"/>
    </row>
    <row r="243" spans="2:26" x14ac:dyDescent="0.25">
      <c r="B243" s="17">
        <v>26</v>
      </c>
      <c r="C243" s="17">
        <f t="shared" si="29"/>
        <v>26100</v>
      </c>
      <c r="D243" s="11"/>
      <c r="E243" s="22"/>
      <c r="F243" s="23"/>
      <c r="G243" s="22"/>
      <c r="H243" s="38"/>
      <c r="I243" s="11"/>
      <c r="J243" s="2">
        <v>450</v>
      </c>
      <c r="K243" s="2">
        <f t="shared" si="28"/>
        <v>58</v>
      </c>
      <c r="L243" s="11"/>
      <c r="O243" s="14"/>
      <c r="P243" s="11"/>
      <c r="S243" s="14"/>
      <c r="U243" s="35"/>
      <c r="V243" s="35"/>
      <c r="X243" s="47"/>
      <c r="Z243" s="47"/>
    </row>
    <row r="244" spans="2:26" ht="15.75" thickBot="1" x14ac:dyDescent="0.3">
      <c r="B244" s="18">
        <v>26</v>
      </c>
      <c r="C244" s="18">
        <f t="shared" si="29"/>
        <v>26390</v>
      </c>
      <c r="D244" s="12"/>
      <c r="E244" s="24"/>
      <c r="F244" s="25"/>
      <c r="G244" s="24"/>
      <c r="H244" s="39"/>
      <c r="I244" s="12"/>
      <c r="J244" s="4">
        <v>455</v>
      </c>
      <c r="K244" s="4">
        <f t="shared" si="28"/>
        <v>58</v>
      </c>
      <c r="L244" s="12"/>
      <c r="M244" s="4"/>
      <c r="N244" s="4"/>
      <c r="O244" s="15"/>
      <c r="P244" s="12"/>
      <c r="Q244" s="4"/>
      <c r="R244" s="4"/>
      <c r="S244" s="15"/>
      <c r="U244" s="35"/>
      <c r="V244" s="35"/>
      <c r="X244" s="47"/>
      <c r="Z244" s="47"/>
    </row>
    <row r="245" spans="2:26" x14ac:dyDescent="0.25">
      <c r="B245" s="17">
        <v>27</v>
      </c>
      <c r="C245" s="17">
        <f t="shared" si="29"/>
        <v>27090</v>
      </c>
      <c r="D245" s="11">
        <v>122</v>
      </c>
      <c r="E245" s="22">
        <f>B245*F245</f>
        <v>31148.615028641765</v>
      </c>
      <c r="F245" s="23">
        <f>F236*(1-X245)</f>
        <v>1153.6524084682135</v>
      </c>
      <c r="G245" s="22">
        <f>B245*H245</f>
        <v>34778.652560057992</v>
      </c>
      <c r="H245" s="38">
        <f>H236*(1-Z245)</f>
        <v>1288.0982429651108</v>
      </c>
      <c r="I245" s="19" t="s">
        <v>136</v>
      </c>
      <c r="J245" s="2">
        <v>430</v>
      </c>
      <c r="K245" s="2">
        <f t="shared" si="28"/>
        <v>63</v>
      </c>
      <c r="L245" s="163" t="s">
        <v>106</v>
      </c>
      <c r="M245" s="164" t="s">
        <v>62</v>
      </c>
      <c r="N245" s="146" t="s">
        <v>63</v>
      </c>
      <c r="O245" s="165">
        <v>1</v>
      </c>
      <c r="P245" s="163" t="s">
        <v>124</v>
      </c>
      <c r="Q245" s="164" t="s">
        <v>62</v>
      </c>
      <c r="R245" s="164" t="s">
        <v>63</v>
      </c>
      <c r="S245" s="165">
        <v>1</v>
      </c>
      <c r="U245" s="35"/>
      <c r="V245" s="35"/>
      <c r="X245" s="47">
        <f>$X$182</f>
        <v>3.0999999999999999E-3</v>
      </c>
      <c r="Z245" s="47">
        <f t="shared" si="23"/>
        <v>3.3E-3</v>
      </c>
    </row>
    <row r="246" spans="2:26" x14ac:dyDescent="0.25">
      <c r="B246" s="17">
        <v>27</v>
      </c>
      <c r="C246" s="17">
        <f t="shared" si="29"/>
        <v>27405</v>
      </c>
      <c r="D246" s="11"/>
      <c r="E246" s="22"/>
      <c r="F246" s="23"/>
      <c r="G246" s="22"/>
      <c r="H246" s="38"/>
      <c r="J246" s="2">
        <v>435</v>
      </c>
      <c r="K246" s="2">
        <f t="shared" si="28"/>
        <v>63</v>
      </c>
      <c r="L246" s="11"/>
      <c r="O246" s="14"/>
      <c r="P246" s="11"/>
      <c r="S246" s="14"/>
      <c r="U246" s="35"/>
      <c r="V246" s="35"/>
      <c r="X246" s="47"/>
      <c r="Z246" s="47"/>
    </row>
    <row r="247" spans="2:26" x14ac:dyDescent="0.25">
      <c r="B247" s="17">
        <v>27</v>
      </c>
      <c r="C247" s="17">
        <f t="shared" si="29"/>
        <v>27280</v>
      </c>
      <c r="D247" s="11"/>
      <c r="E247" s="22"/>
      <c r="F247" s="23"/>
      <c r="G247" s="22"/>
      <c r="H247" s="38"/>
      <c r="J247" s="2">
        <v>440</v>
      </c>
      <c r="K247" s="2">
        <f t="shared" si="28"/>
        <v>62</v>
      </c>
      <c r="L247" s="11"/>
      <c r="O247" s="14"/>
      <c r="P247" s="11"/>
      <c r="S247" s="14"/>
      <c r="U247" s="35"/>
      <c r="V247" s="35"/>
      <c r="X247" s="47"/>
      <c r="Z247" s="47"/>
    </row>
    <row r="248" spans="2:26" x14ac:dyDescent="0.25">
      <c r="B248" s="17">
        <v>27</v>
      </c>
      <c r="C248" s="17">
        <f t="shared" si="29"/>
        <v>27145</v>
      </c>
      <c r="D248" s="11"/>
      <c r="E248" s="22"/>
      <c r="F248" s="23"/>
      <c r="G248" s="22"/>
      <c r="H248" s="38"/>
      <c r="J248" s="2">
        <v>445</v>
      </c>
      <c r="K248" s="2">
        <f t="shared" si="28"/>
        <v>61</v>
      </c>
      <c r="L248" s="11"/>
      <c r="O248" s="14"/>
      <c r="P248" s="11"/>
      <c r="S248" s="14"/>
      <c r="U248" s="35"/>
      <c r="V248" s="35"/>
      <c r="X248" s="47"/>
      <c r="Z248" s="47"/>
    </row>
    <row r="249" spans="2:26" x14ac:dyDescent="0.25">
      <c r="B249" s="17">
        <v>27</v>
      </c>
      <c r="C249" s="17">
        <f t="shared" si="29"/>
        <v>27000</v>
      </c>
      <c r="D249" s="11"/>
      <c r="E249" s="22"/>
      <c r="F249" s="23"/>
      <c r="G249" s="22"/>
      <c r="H249" s="38"/>
      <c r="J249" s="2">
        <v>450</v>
      </c>
      <c r="K249" s="2">
        <f t="shared" si="28"/>
        <v>60</v>
      </c>
      <c r="L249" s="11"/>
      <c r="O249" s="14"/>
      <c r="P249" s="11"/>
      <c r="S249" s="14"/>
      <c r="U249" s="35"/>
      <c r="V249" s="35"/>
      <c r="X249" s="47"/>
      <c r="Z249" s="47"/>
    </row>
    <row r="250" spans="2:26" x14ac:dyDescent="0.25">
      <c r="B250" s="17">
        <v>27</v>
      </c>
      <c r="C250" s="17">
        <f t="shared" si="29"/>
        <v>27300</v>
      </c>
      <c r="D250" s="11"/>
      <c r="E250" s="22"/>
      <c r="F250" s="23"/>
      <c r="G250" s="22"/>
      <c r="H250" s="38"/>
      <c r="I250" s="30"/>
      <c r="J250" s="2">
        <v>455</v>
      </c>
      <c r="K250" s="2">
        <f t="shared" si="28"/>
        <v>60</v>
      </c>
      <c r="L250" s="11"/>
      <c r="O250" s="14"/>
      <c r="P250" s="11"/>
      <c r="S250" s="14"/>
      <c r="U250" s="35"/>
      <c r="V250" s="35"/>
      <c r="X250" s="47"/>
      <c r="Z250" s="47"/>
    </row>
    <row r="251" spans="2:26" x14ac:dyDescent="0.25">
      <c r="B251" s="17">
        <v>27</v>
      </c>
      <c r="C251" s="17">
        <f t="shared" si="29"/>
        <v>27145</v>
      </c>
      <c r="D251" s="11"/>
      <c r="E251" s="22"/>
      <c r="F251" s="23"/>
      <c r="G251" s="22"/>
      <c r="H251" s="38"/>
      <c r="I251" s="11" t="s">
        <v>139</v>
      </c>
      <c r="J251" s="2">
        <v>445</v>
      </c>
      <c r="K251" s="2">
        <f t="shared" si="28"/>
        <v>61</v>
      </c>
      <c r="L251" s="11"/>
      <c r="O251" s="14"/>
      <c r="P251" s="11"/>
      <c r="S251" s="14"/>
      <c r="U251" s="35"/>
      <c r="V251" s="35"/>
      <c r="X251" s="47"/>
      <c r="Z251" s="47"/>
    </row>
    <row r="252" spans="2:26" x14ac:dyDescent="0.25">
      <c r="B252" s="17">
        <v>27</v>
      </c>
      <c r="C252" s="17">
        <f t="shared" si="29"/>
        <v>27000</v>
      </c>
      <c r="D252" s="11"/>
      <c r="E252" s="22"/>
      <c r="F252" s="23"/>
      <c r="G252" s="22"/>
      <c r="H252" s="38"/>
      <c r="I252" s="11"/>
      <c r="J252" s="2">
        <v>450</v>
      </c>
      <c r="K252" s="2">
        <f t="shared" si="28"/>
        <v>60</v>
      </c>
      <c r="L252" s="11"/>
      <c r="O252" s="14"/>
      <c r="P252" s="11"/>
      <c r="S252" s="14"/>
      <c r="U252" s="35"/>
      <c r="V252" s="35"/>
      <c r="X252" s="47"/>
      <c r="Z252" s="47"/>
    </row>
    <row r="253" spans="2:26" ht="15.75" thickBot="1" x14ac:dyDescent="0.3">
      <c r="B253" s="17">
        <v>27</v>
      </c>
      <c r="C253" s="17">
        <f t="shared" si="29"/>
        <v>27300</v>
      </c>
      <c r="D253" s="11"/>
      <c r="E253" s="22"/>
      <c r="F253" s="23"/>
      <c r="G253" s="22"/>
      <c r="H253" s="38"/>
      <c r="I253" s="12"/>
      <c r="J253" s="2">
        <v>455</v>
      </c>
      <c r="K253" s="2">
        <f t="shared" si="28"/>
        <v>60</v>
      </c>
      <c r="L253" s="11"/>
      <c r="O253" s="14"/>
      <c r="P253" s="11"/>
      <c r="S253" s="14"/>
      <c r="U253" s="35"/>
      <c r="V253" s="35"/>
      <c r="X253" s="47"/>
      <c r="Z253" s="47"/>
    </row>
    <row r="254" spans="2:26" x14ac:dyDescent="0.25">
      <c r="B254" s="16">
        <v>28</v>
      </c>
      <c r="C254" s="16">
        <f t="shared" si="29"/>
        <v>28380</v>
      </c>
      <c r="D254" s="10">
        <v>126</v>
      </c>
      <c r="E254" s="36">
        <f>B254*F254</f>
        <v>32202.130408054938</v>
      </c>
      <c r="F254" s="51">
        <f>F245*(1-X254)</f>
        <v>1150.076086001962</v>
      </c>
      <c r="G254" s="36">
        <f>B254*H254</f>
        <v>35947.730525373125</v>
      </c>
      <c r="H254" s="37">
        <f>H245*(1-Z254)</f>
        <v>1283.847518763326</v>
      </c>
      <c r="I254" s="19" t="s">
        <v>136</v>
      </c>
      <c r="J254" s="19">
        <v>430</v>
      </c>
      <c r="K254" s="19">
        <f t="shared" si="28"/>
        <v>66</v>
      </c>
      <c r="L254" s="120" t="s">
        <v>106</v>
      </c>
      <c r="M254" s="146" t="s">
        <v>62</v>
      </c>
      <c r="N254" s="146" t="s">
        <v>63</v>
      </c>
      <c r="O254" s="121">
        <v>1</v>
      </c>
      <c r="P254" s="120" t="s">
        <v>124</v>
      </c>
      <c r="Q254" s="146" t="s">
        <v>62</v>
      </c>
      <c r="R254" s="146" t="s">
        <v>63</v>
      </c>
      <c r="S254" s="121">
        <v>1</v>
      </c>
      <c r="U254" s="35"/>
      <c r="V254" s="35"/>
      <c r="X254" s="47">
        <f>$X$182</f>
        <v>3.0999999999999999E-3</v>
      </c>
      <c r="Z254" s="47">
        <f t="shared" si="23"/>
        <v>3.3E-3</v>
      </c>
    </row>
    <row r="255" spans="2:26" x14ac:dyDescent="0.25">
      <c r="B255" s="17">
        <v>28</v>
      </c>
      <c r="C255" s="17">
        <f t="shared" si="29"/>
        <v>28275</v>
      </c>
      <c r="D255" s="11"/>
      <c r="E255" s="22"/>
      <c r="F255" s="23"/>
      <c r="G255" s="22"/>
      <c r="H255" s="38"/>
      <c r="J255" s="2">
        <v>435</v>
      </c>
      <c r="K255" s="2">
        <f t="shared" si="28"/>
        <v>65</v>
      </c>
      <c r="L255" s="11"/>
      <c r="O255" s="14"/>
      <c r="P255" s="11"/>
      <c r="S255" s="14"/>
      <c r="U255" s="35"/>
      <c r="V255" s="35"/>
      <c r="X255" s="47"/>
      <c r="Z255" s="47"/>
    </row>
    <row r="256" spans="2:26" x14ac:dyDescent="0.25">
      <c r="B256" s="17">
        <v>28</v>
      </c>
      <c r="C256" s="17">
        <f t="shared" si="29"/>
        <v>28160</v>
      </c>
      <c r="D256" s="11"/>
      <c r="E256" s="22"/>
      <c r="F256" s="23"/>
      <c r="G256" s="22"/>
      <c r="H256" s="38"/>
      <c r="J256" s="2">
        <v>440</v>
      </c>
      <c r="K256" s="2">
        <f t="shared" si="28"/>
        <v>64</v>
      </c>
      <c r="L256" s="11"/>
      <c r="O256" s="14"/>
      <c r="P256" s="11"/>
      <c r="S256" s="14"/>
      <c r="U256" s="35"/>
      <c r="V256" s="35"/>
      <c r="X256" s="47"/>
      <c r="Z256" s="47"/>
    </row>
    <row r="257" spans="2:26" x14ac:dyDescent="0.25">
      <c r="B257" s="17">
        <v>28</v>
      </c>
      <c r="C257" s="17">
        <f t="shared" si="29"/>
        <v>28035</v>
      </c>
      <c r="D257" s="11"/>
      <c r="E257" s="22"/>
      <c r="F257" s="23"/>
      <c r="G257" s="22"/>
      <c r="H257" s="38"/>
      <c r="J257" s="2">
        <v>445</v>
      </c>
      <c r="K257" s="2">
        <f t="shared" si="28"/>
        <v>63</v>
      </c>
      <c r="L257" s="11"/>
      <c r="O257" s="14"/>
      <c r="P257" s="11"/>
      <c r="S257" s="14"/>
      <c r="U257" s="35"/>
      <c r="V257" s="35"/>
      <c r="X257" s="47"/>
      <c r="Z257" s="47"/>
    </row>
    <row r="258" spans="2:26" x14ac:dyDescent="0.25">
      <c r="B258" s="17">
        <v>28</v>
      </c>
      <c r="C258" s="17">
        <f t="shared" si="29"/>
        <v>28350</v>
      </c>
      <c r="D258" s="11"/>
      <c r="E258" s="22"/>
      <c r="F258" s="23"/>
      <c r="G258" s="22"/>
      <c r="H258" s="38"/>
      <c r="J258" s="2">
        <v>450</v>
      </c>
      <c r="K258" s="2">
        <f t="shared" si="28"/>
        <v>63</v>
      </c>
      <c r="L258" s="11"/>
      <c r="O258" s="14"/>
      <c r="P258" s="11"/>
      <c r="S258" s="14"/>
      <c r="U258" s="35"/>
      <c r="V258" s="35"/>
      <c r="X258" s="47"/>
      <c r="Z258" s="47"/>
    </row>
    <row r="259" spans="2:26" x14ac:dyDescent="0.25">
      <c r="B259" s="17">
        <v>28</v>
      </c>
      <c r="C259" s="17">
        <f t="shared" si="29"/>
        <v>28210</v>
      </c>
      <c r="D259" s="11"/>
      <c r="E259" s="22"/>
      <c r="F259" s="23"/>
      <c r="G259" s="22"/>
      <c r="H259" s="38"/>
      <c r="I259" s="30"/>
      <c r="J259" s="2">
        <v>455</v>
      </c>
      <c r="K259" s="2">
        <f t="shared" si="28"/>
        <v>62</v>
      </c>
      <c r="L259" s="11"/>
      <c r="O259" s="14"/>
      <c r="P259" s="11"/>
      <c r="S259" s="14"/>
      <c r="U259" s="35"/>
      <c r="V259" s="35"/>
      <c r="X259" s="47"/>
      <c r="Z259" s="47"/>
    </row>
    <row r="260" spans="2:26" x14ac:dyDescent="0.25">
      <c r="B260" s="17">
        <v>28</v>
      </c>
      <c r="C260" s="17">
        <f t="shared" si="29"/>
        <v>28035</v>
      </c>
      <c r="D260" s="11"/>
      <c r="E260" s="22"/>
      <c r="F260" s="23"/>
      <c r="G260" s="22"/>
      <c r="H260" s="38"/>
      <c r="I260" s="11" t="s">
        <v>139</v>
      </c>
      <c r="J260" s="2">
        <v>445</v>
      </c>
      <c r="K260" s="2">
        <f t="shared" si="28"/>
        <v>63</v>
      </c>
      <c r="L260" s="11"/>
      <c r="O260" s="14"/>
      <c r="P260" s="11"/>
      <c r="S260" s="14"/>
      <c r="U260" s="35"/>
      <c r="V260" s="35"/>
      <c r="X260" s="47"/>
      <c r="Z260" s="47"/>
    </row>
    <row r="261" spans="2:26" x14ac:dyDescent="0.25">
      <c r="B261" s="17">
        <v>28</v>
      </c>
      <c r="C261" s="17">
        <f t="shared" si="29"/>
        <v>28350</v>
      </c>
      <c r="D261" s="11"/>
      <c r="E261" s="22"/>
      <c r="F261" s="23"/>
      <c r="G261" s="22"/>
      <c r="H261" s="38"/>
      <c r="I261" s="11"/>
      <c r="J261" s="2">
        <v>450</v>
      </c>
      <c r="K261" s="2">
        <f t="shared" si="28"/>
        <v>63</v>
      </c>
      <c r="L261" s="11"/>
      <c r="O261" s="14"/>
      <c r="P261" s="11"/>
      <c r="S261" s="14"/>
      <c r="U261" s="35"/>
      <c r="V261" s="35"/>
      <c r="X261" s="47"/>
      <c r="Z261" s="47"/>
    </row>
    <row r="262" spans="2:26" ht="15.75" thickBot="1" x14ac:dyDescent="0.3">
      <c r="B262" s="18">
        <v>28</v>
      </c>
      <c r="C262" s="18">
        <f t="shared" si="29"/>
        <v>28210</v>
      </c>
      <c r="D262" s="12"/>
      <c r="E262" s="24"/>
      <c r="F262" s="25"/>
      <c r="G262" s="24"/>
      <c r="H262" s="39"/>
      <c r="I262" s="12"/>
      <c r="J262" s="4">
        <v>455</v>
      </c>
      <c r="K262" s="4">
        <f t="shared" si="28"/>
        <v>62</v>
      </c>
      <c r="L262" s="12"/>
      <c r="M262" s="4"/>
      <c r="N262" s="4"/>
      <c r="O262" s="15"/>
      <c r="P262" s="12"/>
      <c r="Q262" s="4"/>
      <c r="R262" s="4"/>
      <c r="S262" s="15"/>
      <c r="U262" s="35"/>
      <c r="V262" s="35"/>
      <c r="X262" s="47"/>
      <c r="Z262" s="47"/>
    </row>
    <row r="263" spans="2:26" x14ac:dyDescent="0.25">
      <c r="B263" s="17">
        <v>29</v>
      </c>
      <c r="C263" s="17">
        <f t="shared" si="29"/>
        <v>29240</v>
      </c>
      <c r="D263" s="11">
        <v>131</v>
      </c>
      <c r="E263" s="22">
        <f>B263*F263</f>
        <v>33248.814653925321</v>
      </c>
      <c r="F263" s="23">
        <f>F254*(1-X263)</f>
        <v>1146.5108501353559</v>
      </c>
      <c r="G263" s="22">
        <f>B263*H263</f>
        <v>37108.713836590803</v>
      </c>
      <c r="H263" s="38">
        <f>H254*(1-Z263)</f>
        <v>1279.6108219514069</v>
      </c>
      <c r="I263" s="19" t="s">
        <v>136</v>
      </c>
      <c r="J263" s="2">
        <v>430</v>
      </c>
      <c r="K263" s="2">
        <f t="shared" si="28"/>
        <v>68</v>
      </c>
      <c r="L263" s="120" t="s">
        <v>106</v>
      </c>
      <c r="M263" s="146" t="s">
        <v>62</v>
      </c>
      <c r="N263" s="146" t="s">
        <v>63</v>
      </c>
      <c r="O263" s="121">
        <v>1</v>
      </c>
      <c r="P263" s="120" t="s">
        <v>124</v>
      </c>
      <c r="Q263" s="146" t="s">
        <v>62</v>
      </c>
      <c r="R263" s="146" t="s">
        <v>63</v>
      </c>
      <c r="S263" s="121">
        <v>1</v>
      </c>
      <c r="U263" s="35"/>
      <c r="V263" s="35"/>
      <c r="X263" s="47">
        <f>$X$182</f>
        <v>3.0999999999999999E-3</v>
      </c>
      <c r="Z263" s="47">
        <f t="shared" si="23"/>
        <v>3.3E-3</v>
      </c>
    </row>
    <row r="264" spans="2:26" x14ac:dyDescent="0.25">
      <c r="B264" s="17">
        <v>29</v>
      </c>
      <c r="C264" s="17">
        <f t="shared" si="29"/>
        <v>29145</v>
      </c>
      <c r="D264" s="11"/>
      <c r="E264" s="22"/>
      <c r="F264" s="23"/>
      <c r="G264" s="22"/>
      <c r="H264" s="38"/>
      <c r="J264" s="2">
        <v>435</v>
      </c>
      <c r="K264" s="2">
        <f t="shared" si="28"/>
        <v>67</v>
      </c>
      <c r="L264" s="11"/>
      <c r="O264" s="14"/>
      <c r="P264" s="11"/>
      <c r="S264" s="14"/>
      <c r="U264" s="35"/>
      <c r="V264" s="35"/>
      <c r="X264" s="47"/>
      <c r="Z264" s="47"/>
    </row>
    <row r="265" spans="2:26" x14ac:dyDescent="0.25">
      <c r="B265" s="17">
        <v>29</v>
      </c>
      <c r="C265" s="17">
        <f t="shared" si="29"/>
        <v>29040</v>
      </c>
      <c r="D265" s="11"/>
      <c r="E265" s="22"/>
      <c r="F265" s="23"/>
      <c r="G265" s="22"/>
      <c r="H265" s="38"/>
      <c r="J265" s="2">
        <v>440</v>
      </c>
      <c r="K265" s="2">
        <f t="shared" si="28"/>
        <v>66</v>
      </c>
      <c r="L265" s="11"/>
      <c r="O265" s="14"/>
      <c r="P265" s="11"/>
      <c r="S265" s="14"/>
      <c r="U265" s="35"/>
      <c r="V265" s="35"/>
      <c r="X265" s="47"/>
      <c r="Z265" s="47"/>
    </row>
    <row r="266" spans="2:26" x14ac:dyDescent="0.25">
      <c r="B266" s="17">
        <v>29</v>
      </c>
      <c r="C266" s="17">
        <f t="shared" si="29"/>
        <v>29370</v>
      </c>
      <c r="D266" s="11"/>
      <c r="E266" s="22"/>
      <c r="F266" s="23"/>
      <c r="G266" s="22"/>
      <c r="H266" s="38"/>
      <c r="J266" s="2">
        <v>445</v>
      </c>
      <c r="K266" s="2">
        <f t="shared" si="28"/>
        <v>66</v>
      </c>
      <c r="L266" s="11"/>
      <c r="O266" s="14"/>
      <c r="P266" s="11"/>
      <c r="S266" s="14"/>
      <c r="U266" s="35"/>
      <c r="V266" s="35"/>
      <c r="X266" s="47"/>
      <c r="Z266" s="47"/>
    </row>
    <row r="267" spans="2:26" x14ac:dyDescent="0.25">
      <c r="B267" s="17">
        <v>29</v>
      </c>
      <c r="C267" s="17">
        <f t="shared" si="29"/>
        <v>29250</v>
      </c>
      <c r="D267" s="11"/>
      <c r="E267" s="22"/>
      <c r="F267" s="23"/>
      <c r="G267" s="22"/>
      <c r="H267" s="38"/>
      <c r="J267" s="2">
        <v>450</v>
      </c>
      <c r="K267" s="2">
        <f t="shared" si="28"/>
        <v>65</v>
      </c>
      <c r="L267" s="11"/>
      <c r="O267" s="14"/>
      <c r="P267" s="11"/>
      <c r="S267" s="14"/>
      <c r="U267" s="35"/>
      <c r="V267" s="35"/>
      <c r="X267" s="47"/>
      <c r="Z267" s="47"/>
    </row>
    <row r="268" spans="2:26" x14ac:dyDescent="0.25">
      <c r="B268" s="17">
        <v>29</v>
      </c>
      <c r="C268" s="17">
        <f t="shared" si="29"/>
        <v>29120</v>
      </c>
      <c r="D268" s="11"/>
      <c r="E268" s="22"/>
      <c r="F268" s="23"/>
      <c r="G268" s="22"/>
      <c r="H268" s="38"/>
      <c r="I268" s="30"/>
      <c r="J268" s="2">
        <v>455</v>
      </c>
      <c r="K268" s="2">
        <f t="shared" si="28"/>
        <v>64</v>
      </c>
      <c r="L268" s="11"/>
      <c r="O268" s="14"/>
      <c r="P268" s="11"/>
      <c r="S268" s="14"/>
      <c r="U268" s="35"/>
      <c r="V268" s="35"/>
      <c r="X268" s="47"/>
      <c r="Z268" s="47"/>
    </row>
    <row r="269" spans="2:26" x14ac:dyDescent="0.25">
      <c r="B269" s="17">
        <v>29</v>
      </c>
      <c r="C269" s="17">
        <f t="shared" si="29"/>
        <v>29370</v>
      </c>
      <c r="D269" s="11"/>
      <c r="E269" s="22"/>
      <c r="F269" s="23"/>
      <c r="G269" s="22"/>
      <c r="H269" s="38"/>
      <c r="I269" s="11" t="s">
        <v>139</v>
      </c>
      <c r="J269" s="2">
        <v>445</v>
      </c>
      <c r="K269" s="2">
        <f t="shared" si="28"/>
        <v>66</v>
      </c>
      <c r="L269" s="11"/>
      <c r="O269" s="14"/>
      <c r="P269" s="11"/>
      <c r="S269" s="14"/>
      <c r="U269" s="35"/>
      <c r="V269" s="35"/>
      <c r="X269" s="47"/>
      <c r="Z269" s="47"/>
    </row>
    <row r="270" spans="2:26" x14ac:dyDescent="0.25">
      <c r="B270" s="17">
        <v>29</v>
      </c>
      <c r="C270" s="17">
        <f t="shared" si="29"/>
        <v>29250</v>
      </c>
      <c r="D270" s="11"/>
      <c r="E270" s="22"/>
      <c r="F270" s="23"/>
      <c r="G270" s="22"/>
      <c r="H270" s="38"/>
      <c r="I270" s="11"/>
      <c r="J270" s="2">
        <v>450</v>
      </c>
      <c r="K270" s="2">
        <f t="shared" si="28"/>
        <v>65</v>
      </c>
      <c r="L270" s="11"/>
      <c r="O270" s="14"/>
      <c r="P270" s="11"/>
      <c r="S270" s="14"/>
      <c r="U270" s="35"/>
      <c r="V270" s="35"/>
      <c r="X270" s="47"/>
      <c r="Z270" s="47"/>
    </row>
    <row r="271" spans="2:26" ht="15.75" thickBot="1" x14ac:dyDescent="0.3">
      <c r="B271" s="17">
        <v>29</v>
      </c>
      <c r="C271" s="17">
        <f t="shared" si="29"/>
        <v>29120</v>
      </c>
      <c r="D271" s="11"/>
      <c r="E271" s="22"/>
      <c r="F271" s="23"/>
      <c r="G271" s="22"/>
      <c r="H271" s="38"/>
      <c r="I271" s="12"/>
      <c r="J271" s="2">
        <v>455</v>
      </c>
      <c r="K271" s="2">
        <f t="shared" si="28"/>
        <v>64</v>
      </c>
      <c r="L271" s="12"/>
      <c r="M271" s="4"/>
      <c r="N271" s="4"/>
      <c r="O271" s="15"/>
      <c r="P271" s="12"/>
      <c r="Q271" s="4"/>
      <c r="R271" s="4"/>
      <c r="S271" s="15"/>
      <c r="U271" s="35"/>
      <c r="V271" s="35"/>
      <c r="X271" s="47"/>
      <c r="Z271" s="47"/>
    </row>
    <row r="272" spans="2:26" x14ac:dyDescent="0.25">
      <c r="B272" s="16">
        <v>30</v>
      </c>
      <c r="C272" s="16">
        <f t="shared" si="29"/>
        <v>30100</v>
      </c>
      <c r="D272" s="10">
        <v>135</v>
      </c>
      <c r="E272" s="36">
        <f>B272*F272</f>
        <v>34288.699994998089</v>
      </c>
      <c r="F272" s="51">
        <f>F263*(1-X272)</f>
        <v>1142.9566664999363</v>
      </c>
      <c r="G272" s="36">
        <f>B272*H272</f>
        <v>38261.643187169022</v>
      </c>
      <c r="H272" s="37">
        <f>H263*(1-Z272)</f>
        <v>1275.3881062389673</v>
      </c>
      <c r="I272" s="19" t="s">
        <v>136</v>
      </c>
      <c r="J272" s="19">
        <v>430</v>
      </c>
      <c r="K272" s="19">
        <f t="shared" si="28"/>
        <v>70</v>
      </c>
      <c r="L272" s="108" t="s">
        <v>190</v>
      </c>
      <c r="M272" s="147" t="s">
        <v>62</v>
      </c>
      <c r="N272" s="147" t="s">
        <v>119</v>
      </c>
      <c r="O272" s="109">
        <v>1</v>
      </c>
      <c r="P272" s="163" t="s">
        <v>125</v>
      </c>
      <c r="Q272" s="164" t="s">
        <v>62</v>
      </c>
      <c r="R272" s="164" t="s">
        <v>63</v>
      </c>
      <c r="S272" s="165">
        <v>1</v>
      </c>
      <c r="U272" s="35"/>
      <c r="V272" s="35"/>
      <c r="X272" s="47">
        <f>$X$182</f>
        <v>3.0999999999999999E-3</v>
      </c>
      <c r="Z272" s="47">
        <f t="shared" si="23"/>
        <v>3.3E-3</v>
      </c>
    </row>
    <row r="273" spans="2:26" x14ac:dyDescent="0.25">
      <c r="B273" s="17">
        <v>30</v>
      </c>
      <c r="C273" s="17">
        <f t="shared" si="29"/>
        <v>30015</v>
      </c>
      <c r="D273" s="11"/>
      <c r="E273" s="22"/>
      <c r="F273" s="23"/>
      <c r="G273" s="22"/>
      <c r="H273" s="38"/>
      <c r="J273" s="2">
        <v>435</v>
      </c>
      <c r="K273" s="2">
        <f t="shared" si="28"/>
        <v>69</v>
      </c>
      <c r="L273" s="11"/>
      <c r="O273" s="14"/>
      <c r="P273" s="11"/>
      <c r="S273" s="14"/>
      <c r="U273" s="35"/>
      <c r="V273" s="35"/>
      <c r="X273" s="47"/>
      <c r="Z273" s="47"/>
    </row>
    <row r="274" spans="2:26" x14ac:dyDescent="0.25">
      <c r="B274" s="17">
        <v>30</v>
      </c>
      <c r="C274" s="17">
        <f t="shared" si="29"/>
        <v>30360</v>
      </c>
      <c r="D274" s="11"/>
      <c r="E274" s="22"/>
      <c r="F274" s="23"/>
      <c r="G274" s="22"/>
      <c r="H274" s="38"/>
      <c r="J274" s="2">
        <v>440</v>
      </c>
      <c r="K274" s="2">
        <f t="shared" si="28"/>
        <v>69</v>
      </c>
      <c r="L274" s="11"/>
      <c r="O274" s="14"/>
      <c r="P274" s="11"/>
      <c r="S274" s="14"/>
      <c r="U274" s="35"/>
      <c r="V274" s="35"/>
      <c r="X274" s="47"/>
      <c r="Z274" s="47"/>
    </row>
    <row r="275" spans="2:26" x14ac:dyDescent="0.25">
      <c r="B275" s="17">
        <v>30</v>
      </c>
      <c r="C275" s="17">
        <f t="shared" si="29"/>
        <v>30260</v>
      </c>
      <c r="D275" s="11"/>
      <c r="E275" s="22"/>
      <c r="F275" s="23"/>
      <c r="G275" s="22"/>
      <c r="H275" s="38"/>
      <c r="J275" s="2">
        <v>445</v>
      </c>
      <c r="K275" s="2">
        <f t="shared" si="28"/>
        <v>68</v>
      </c>
      <c r="L275" s="11"/>
      <c r="O275" s="14"/>
      <c r="P275" s="11"/>
      <c r="S275" s="14"/>
      <c r="U275" s="35"/>
      <c r="V275" s="35"/>
      <c r="X275" s="47"/>
      <c r="Z275" s="47"/>
    </row>
    <row r="276" spans="2:26" x14ac:dyDescent="0.25">
      <c r="B276" s="17">
        <v>30</v>
      </c>
      <c r="C276" s="17">
        <f t="shared" si="29"/>
        <v>30150</v>
      </c>
      <c r="D276" s="11"/>
      <c r="E276" s="22"/>
      <c r="F276" s="23"/>
      <c r="G276" s="22"/>
      <c r="H276" s="38"/>
      <c r="J276" s="2">
        <v>450</v>
      </c>
      <c r="K276" s="2">
        <f t="shared" si="28"/>
        <v>67</v>
      </c>
      <c r="L276" s="11"/>
      <c r="O276" s="14"/>
      <c r="P276" s="11"/>
      <c r="S276" s="14"/>
      <c r="U276" s="35"/>
      <c r="V276" s="35"/>
      <c r="X276" s="47"/>
      <c r="Z276" s="47"/>
    </row>
    <row r="277" spans="2:26" x14ac:dyDescent="0.25">
      <c r="B277" s="17">
        <v>30</v>
      </c>
      <c r="C277" s="17">
        <f t="shared" si="29"/>
        <v>30030</v>
      </c>
      <c r="D277" s="11"/>
      <c r="E277" s="22"/>
      <c r="F277" s="23"/>
      <c r="G277" s="22"/>
      <c r="H277" s="38"/>
      <c r="I277" s="30"/>
      <c r="J277" s="2">
        <v>455</v>
      </c>
      <c r="K277" s="2">
        <f t="shared" si="28"/>
        <v>66</v>
      </c>
      <c r="L277" s="11"/>
      <c r="O277" s="14"/>
      <c r="P277" s="11"/>
      <c r="S277" s="14"/>
      <c r="U277" s="35"/>
      <c r="V277" s="35"/>
      <c r="X277" s="47"/>
      <c r="Z277" s="47"/>
    </row>
    <row r="278" spans="2:26" x14ac:dyDescent="0.25">
      <c r="B278" s="17">
        <v>30</v>
      </c>
      <c r="C278" s="17">
        <f t="shared" si="29"/>
        <v>30260</v>
      </c>
      <c r="D278" s="11"/>
      <c r="E278" s="22"/>
      <c r="F278" s="23"/>
      <c r="G278" s="22"/>
      <c r="H278" s="38"/>
      <c r="I278" s="11" t="s">
        <v>139</v>
      </c>
      <c r="J278" s="2">
        <v>445</v>
      </c>
      <c r="K278" s="2">
        <f t="shared" si="28"/>
        <v>68</v>
      </c>
      <c r="L278" s="11"/>
      <c r="O278" s="14"/>
      <c r="P278" s="11"/>
      <c r="S278" s="14"/>
      <c r="U278" s="35"/>
      <c r="V278" s="35"/>
      <c r="X278" s="47"/>
      <c r="Z278" s="47"/>
    </row>
    <row r="279" spans="2:26" x14ac:dyDescent="0.25">
      <c r="B279" s="17">
        <v>30</v>
      </c>
      <c r="C279" s="17">
        <f t="shared" si="29"/>
        <v>30150</v>
      </c>
      <c r="D279" s="11"/>
      <c r="E279" s="22"/>
      <c r="F279" s="23"/>
      <c r="G279" s="22"/>
      <c r="H279" s="38"/>
      <c r="I279" s="11"/>
      <c r="J279" s="2">
        <v>450</v>
      </c>
      <c r="K279" s="2">
        <f t="shared" si="28"/>
        <v>67</v>
      </c>
      <c r="L279" s="11"/>
      <c r="O279" s="14"/>
      <c r="P279" s="11"/>
      <c r="S279" s="14"/>
      <c r="U279" s="35"/>
      <c r="V279" s="35"/>
      <c r="X279" s="47"/>
      <c r="Z279" s="47"/>
    </row>
    <row r="280" spans="2:26" ht="15.75" thickBot="1" x14ac:dyDescent="0.3">
      <c r="B280" s="18">
        <v>30</v>
      </c>
      <c r="C280" s="18">
        <f t="shared" si="29"/>
        <v>30030</v>
      </c>
      <c r="D280" s="12"/>
      <c r="E280" s="24"/>
      <c r="F280" s="25"/>
      <c r="G280" s="24"/>
      <c r="H280" s="39"/>
      <c r="I280" s="12"/>
      <c r="J280" s="4">
        <v>455</v>
      </c>
      <c r="K280" s="4">
        <f t="shared" si="28"/>
        <v>66</v>
      </c>
      <c r="L280" s="12"/>
      <c r="M280" s="4"/>
      <c r="N280" s="4"/>
      <c r="O280" s="15"/>
      <c r="P280" s="12"/>
      <c r="Q280" s="4"/>
      <c r="R280" s="4"/>
      <c r="S280" s="15"/>
      <c r="U280" s="35"/>
      <c r="V280" s="35"/>
      <c r="X280" s="47"/>
      <c r="Z280" s="47"/>
    </row>
    <row r="281" spans="2:26" x14ac:dyDescent="0.25">
      <c r="B281" s="17">
        <v>31</v>
      </c>
      <c r="C281" s="17">
        <f t="shared" si="29"/>
        <v>31390</v>
      </c>
      <c r="D281" s="11">
        <v>136</v>
      </c>
      <c r="E281" s="22">
        <f>B281*F281</f>
        <v>35321.818525847382</v>
      </c>
      <c r="F281" s="23">
        <f>F272*(1-X281)</f>
        <v>1139.4135008337864</v>
      </c>
      <c r="G281" s="22">
        <f>B281*H281</f>
        <v>39406.559090139737</v>
      </c>
      <c r="H281" s="38">
        <f>H272*(1-Z281)</f>
        <v>1271.1793254883787</v>
      </c>
      <c r="I281" s="19" t="s">
        <v>136</v>
      </c>
      <c r="J281" s="2">
        <v>430</v>
      </c>
      <c r="K281" s="2">
        <f t="shared" si="28"/>
        <v>73</v>
      </c>
      <c r="L281" s="108" t="s">
        <v>190</v>
      </c>
      <c r="M281" s="147" t="s">
        <v>62</v>
      </c>
      <c r="N281" s="147" t="s">
        <v>119</v>
      </c>
      <c r="O281" s="109">
        <v>1</v>
      </c>
      <c r="P281" s="163" t="s">
        <v>125</v>
      </c>
      <c r="Q281" s="164" t="s">
        <v>62</v>
      </c>
      <c r="R281" s="164" t="s">
        <v>63</v>
      </c>
      <c r="S281" s="165">
        <v>1</v>
      </c>
      <c r="U281" s="35"/>
      <c r="V281" s="35"/>
      <c r="X281" s="47">
        <f>$X$182</f>
        <v>3.0999999999999999E-3</v>
      </c>
      <c r="Z281" s="47">
        <f t="shared" si="23"/>
        <v>3.3E-3</v>
      </c>
    </row>
    <row r="282" spans="2:26" x14ac:dyDescent="0.25">
      <c r="B282" s="17">
        <v>31</v>
      </c>
      <c r="C282" s="17">
        <f t="shared" si="29"/>
        <v>31320</v>
      </c>
      <c r="D282" s="11"/>
      <c r="E282" s="22"/>
      <c r="F282" s="23"/>
      <c r="G282" s="22"/>
      <c r="H282" s="38"/>
      <c r="J282" s="2">
        <v>435</v>
      </c>
      <c r="K282" s="2">
        <f t="shared" si="28"/>
        <v>72</v>
      </c>
      <c r="L282" s="11"/>
      <c r="O282" s="14"/>
      <c r="P282" s="11"/>
      <c r="S282" s="14"/>
      <c r="U282" s="35"/>
      <c r="V282" s="35"/>
      <c r="X282" s="47"/>
      <c r="Z282" s="47"/>
    </row>
    <row r="283" spans="2:26" x14ac:dyDescent="0.25">
      <c r="B283" s="17">
        <v>31</v>
      </c>
      <c r="C283" s="17">
        <f t="shared" si="29"/>
        <v>31240</v>
      </c>
      <c r="D283" s="11"/>
      <c r="E283" s="22"/>
      <c r="F283" s="23"/>
      <c r="G283" s="22"/>
      <c r="H283" s="38"/>
      <c r="J283" s="2">
        <v>440</v>
      </c>
      <c r="K283" s="2">
        <f t="shared" si="28"/>
        <v>71</v>
      </c>
      <c r="L283" s="11"/>
      <c r="O283" s="14"/>
      <c r="P283" s="11"/>
      <c r="S283" s="14"/>
      <c r="U283" s="35"/>
      <c r="V283" s="35"/>
      <c r="X283" s="47"/>
      <c r="Z283" s="47"/>
    </row>
    <row r="284" spans="2:26" x14ac:dyDescent="0.25">
      <c r="B284" s="17">
        <v>31</v>
      </c>
      <c r="C284" s="17">
        <f t="shared" si="29"/>
        <v>31150</v>
      </c>
      <c r="D284" s="11"/>
      <c r="E284" s="22"/>
      <c r="F284" s="23"/>
      <c r="G284" s="22"/>
      <c r="H284" s="38"/>
      <c r="J284" s="2">
        <v>445</v>
      </c>
      <c r="K284" s="2">
        <f t="shared" si="28"/>
        <v>70</v>
      </c>
      <c r="L284" s="11"/>
      <c r="O284" s="14"/>
      <c r="P284" s="11"/>
      <c r="S284" s="14"/>
      <c r="U284" s="35"/>
      <c r="V284" s="35"/>
      <c r="X284" s="47"/>
      <c r="Z284" s="47"/>
    </row>
    <row r="285" spans="2:26" x14ac:dyDescent="0.25">
      <c r="B285" s="17">
        <v>31</v>
      </c>
      <c r="C285" s="17">
        <f t="shared" si="29"/>
        <v>31050</v>
      </c>
      <c r="D285" s="11"/>
      <c r="E285" s="22"/>
      <c r="F285" s="23"/>
      <c r="G285" s="22"/>
      <c r="H285" s="38"/>
      <c r="J285" s="2">
        <v>450</v>
      </c>
      <c r="K285" s="2">
        <f t="shared" ref="K285:K348" si="30">CEILING(B285*1000/J285,1)</f>
        <v>69</v>
      </c>
      <c r="L285" s="11"/>
      <c r="O285" s="14"/>
      <c r="P285" s="11"/>
      <c r="S285" s="14"/>
      <c r="U285" s="35"/>
      <c r="V285" s="35"/>
      <c r="X285" s="47"/>
      <c r="Z285" s="47"/>
    </row>
    <row r="286" spans="2:26" x14ac:dyDescent="0.25">
      <c r="B286" s="17">
        <v>31</v>
      </c>
      <c r="C286" s="17">
        <f t="shared" si="29"/>
        <v>31395</v>
      </c>
      <c r="D286" s="11"/>
      <c r="E286" s="22"/>
      <c r="F286" s="23"/>
      <c r="G286" s="22"/>
      <c r="H286" s="38"/>
      <c r="I286" s="30"/>
      <c r="J286" s="2">
        <v>455</v>
      </c>
      <c r="K286" s="2">
        <f t="shared" si="30"/>
        <v>69</v>
      </c>
      <c r="L286" s="11"/>
      <c r="O286" s="14"/>
      <c r="P286" s="11"/>
      <c r="S286" s="14"/>
      <c r="U286" s="35"/>
      <c r="V286" s="35"/>
      <c r="X286" s="47"/>
      <c r="Z286" s="47"/>
    </row>
    <row r="287" spans="2:26" x14ac:dyDescent="0.25">
      <c r="B287" s="17">
        <v>31</v>
      </c>
      <c r="C287" s="17">
        <f t="shared" si="29"/>
        <v>31150</v>
      </c>
      <c r="D287" s="11"/>
      <c r="E287" s="22"/>
      <c r="F287" s="23"/>
      <c r="G287" s="22"/>
      <c r="H287" s="38"/>
      <c r="I287" s="11" t="s">
        <v>139</v>
      </c>
      <c r="J287" s="2">
        <v>445</v>
      </c>
      <c r="K287" s="2">
        <f t="shared" si="30"/>
        <v>70</v>
      </c>
      <c r="L287" s="11"/>
      <c r="O287" s="14"/>
      <c r="P287" s="11"/>
      <c r="S287" s="14"/>
      <c r="U287" s="35"/>
      <c r="V287" s="35"/>
      <c r="X287" s="47"/>
      <c r="Z287" s="47"/>
    </row>
    <row r="288" spans="2:26" x14ac:dyDescent="0.25">
      <c r="B288" s="17">
        <v>31</v>
      </c>
      <c r="C288" s="17">
        <f t="shared" si="29"/>
        <v>31050</v>
      </c>
      <c r="D288" s="11"/>
      <c r="E288" s="22"/>
      <c r="F288" s="23"/>
      <c r="G288" s="22"/>
      <c r="H288" s="38"/>
      <c r="I288" s="11"/>
      <c r="J288" s="2">
        <v>450</v>
      </c>
      <c r="K288" s="2">
        <f t="shared" si="30"/>
        <v>69</v>
      </c>
      <c r="L288" s="11"/>
      <c r="O288" s="14"/>
      <c r="P288" s="11"/>
      <c r="S288" s="14"/>
      <c r="U288" s="35"/>
      <c r="V288" s="35"/>
      <c r="X288" s="47"/>
      <c r="Z288" s="47"/>
    </row>
    <row r="289" spans="2:26" ht="15.75" thickBot="1" x14ac:dyDescent="0.3">
      <c r="B289" s="17">
        <v>31</v>
      </c>
      <c r="C289" s="17">
        <f t="shared" si="29"/>
        <v>31395</v>
      </c>
      <c r="D289" s="11"/>
      <c r="E289" s="22"/>
      <c r="F289" s="23"/>
      <c r="G289" s="22"/>
      <c r="H289" s="38"/>
      <c r="I289" s="12"/>
      <c r="J289" s="2">
        <v>455</v>
      </c>
      <c r="K289" s="2">
        <f t="shared" si="30"/>
        <v>69</v>
      </c>
      <c r="L289" s="11"/>
      <c r="O289" s="14"/>
      <c r="P289" s="11"/>
      <c r="S289" s="14"/>
      <c r="U289" s="35"/>
      <c r="V289" s="35"/>
      <c r="X289" s="47"/>
      <c r="Z289" s="47"/>
    </row>
    <row r="290" spans="2:26" x14ac:dyDescent="0.25">
      <c r="B290" s="16">
        <v>32</v>
      </c>
      <c r="C290" s="16">
        <f t="shared" si="29"/>
        <v>32250</v>
      </c>
      <c r="D290" s="10">
        <v>144</v>
      </c>
      <c r="E290" s="36">
        <f>B290*F290</f>
        <v>36348.202207398455</v>
      </c>
      <c r="F290" s="51">
        <f>F281*(1-X290)</f>
        <v>1135.8813189812017</v>
      </c>
      <c r="G290" s="36">
        <f>B290*H290</f>
        <v>40543.50187885655</v>
      </c>
      <c r="H290" s="37">
        <f>H281*(1-Z290)</f>
        <v>1266.9844337142672</v>
      </c>
      <c r="I290" s="19" t="s">
        <v>136</v>
      </c>
      <c r="J290" s="19">
        <v>430</v>
      </c>
      <c r="K290" s="19">
        <f t="shared" si="30"/>
        <v>75</v>
      </c>
      <c r="L290" s="105" t="s">
        <v>190</v>
      </c>
      <c r="M290" s="107" t="s">
        <v>62</v>
      </c>
      <c r="N290" s="107" t="s">
        <v>119</v>
      </c>
      <c r="O290" s="106">
        <v>1</v>
      </c>
      <c r="P290" s="120" t="s">
        <v>125</v>
      </c>
      <c r="Q290" s="146" t="s">
        <v>62</v>
      </c>
      <c r="R290" s="146" t="s">
        <v>63</v>
      </c>
      <c r="S290" s="121">
        <v>1</v>
      </c>
      <c r="U290" s="35"/>
      <c r="V290" s="35"/>
      <c r="X290" s="47">
        <f>$X$182</f>
        <v>3.0999999999999999E-3</v>
      </c>
      <c r="Z290" s="47">
        <f t="shared" si="23"/>
        <v>3.3E-3</v>
      </c>
    </row>
    <row r="291" spans="2:26" x14ac:dyDescent="0.25">
      <c r="B291" s="17">
        <v>32</v>
      </c>
      <c r="C291" s="17">
        <f t="shared" si="29"/>
        <v>32190</v>
      </c>
      <c r="D291" s="11"/>
      <c r="E291" s="22"/>
      <c r="F291" s="23"/>
      <c r="G291" s="22"/>
      <c r="H291" s="38"/>
      <c r="J291" s="2">
        <v>435</v>
      </c>
      <c r="K291" s="2">
        <f t="shared" si="30"/>
        <v>74</v>
      </c>
      <c r="L291" s="11"/>
      <c r="O291" s="14"/>
      <c r="P291" s="11"/>
      <c r="S291" s="14"/>
      <c r="U291" s="35"/>
      <c r="V291" s="35"/>
      <c r="X291" s="47"/>
      <c r="Z291" s="47"/>
    </row>
    <row r="292" spans="2:26" x14ac:dyDescent="0.25">
      <c r="B292" s="17">
        <v>32</v>
      </c>
      <c r="C292" s="17">
        <f t="shared" ref="C292:C355" si="31">K292*J292</f>
        <v>32120</v>
      </c>
      <c r="D292" s="11"/>
      <c r="E292" s="22"/>
      <c r="F292" s="23"/>
      <c r="G292" s="22"/>
      <c r="H292" s="38"/>
      <c r="J292" s="2">
        <v>440</v>
      </c>
      <c r="K292" s="2">
        <f t="shared" si="30"/>
        <v>73</v>
      </c>
      <c r="L292" s="11"/>
      <c r="O292" s="14"/>
      <c r="P292" s="11"/>
      <c r="S292" s="14"/>
      <c r="U292" s="35"/>
      <c r="V292" s="35"/>
      <c r="X292" s="47"/>
      <c r="Z292" s="47"/>
    </row>
    <row r="293" spans="2:26" x14ac:dyDescent="0.25">
      <c r="B293" s="17">
        <v>32</v>
      </c>
      <c r="C293" s="17">
        <f t="shared" si="31"/>
        <v>32040</v>
      </c>
      <c r="D293" s="11"/>
      <c r="E293" s="22"/>
      <c r="F293" s="23"/>
      <c r="G293" s="22"/>
      <c r="H293" s="38"/>
      <c r="J293" s="2">
        <v>445</v>
      </c>
      <c r="K293" s="2">
        <f t="shared" si="30"/>
        <v>72</v>
      </c>
      <c r="L293" s="11"/>
      <c r="O293" s="14"/>
      <c r="P293" s="11"/>
      <c r="S293" s="14"/>
      <c r="U293" s="35"/>
      <c r="V293" s="35"/>
      <c r="X293" s="47"/>
      <c r="Z293" s="47"/>
    </row>
    <row r="294" spans="2:26" x14ac:dyDescent="0.25">
      <c r="B294" s="17">
        <v>32</v>
      </c>
      <c r="C294" s="17">
        <f t="shared" si="31"/>
        <v>32400</v>
      </c>
      <c r="D294" s="11"/>
      <c r="E294" s="22"/>
      <c r="F294" s="23"/>
      <c r="G294" s="22"/>
      <c r="H294" s="38"/>
      <c r="J294" s="2">
        <v>450</v>
      </c>
      <c r="K294" s="2">
        <f t="shared" si="30"/>
        <v>72</v>
      </c>
      <c r="L294" s="11"/>
      <c r="O294" s="14"/>
      <c r="P294" s="11"/>
      <c r="S294" s="14"/>
      <c r="U294" s="35"/>
      <c r="V294" s="35"/>
      <c r="X294" s="47"/>
      <c r="Z294" s="47"/>
    </row>
    <row r="295" spans="2:26" x14ac:dyDescent="0.25">
      <c r="B295" s="17">
        <v>32</v>
      </c>
      <c r="C295" s="17">
        <f t="shared" si="31"/>
        <v>32305</v>
      </c>
      <c r="D295" s="11"/>
      <c r="E295" s="22"/>
      <c r="F295" s="23"/>
      <c r="G295" s="22"/>
      <c r="H295" s="38"/>
      <c r="I295" s="30"/>
      <c r="J295" s="2">
        <v>455</v>
      </c>
      <c r="K295" s="2">
        <f t="shared" si="30"/>
        <v>71</v>
      </c>
      <c r="L295" s="11"/>
      <c r="O295" s="14"/>
      <c r="P295" s="11"/>
      <c r="S295" s="14"/>
      <c r="U295" s="35"/>
      <c r="V295" s="35"/>
      <c r="X295" s="47"/>
      <c r="Z295" s="47"/>
    </row>
    <row r="296" spans="2:26" x14ac:dyDescent="0.25">
      <c r="B296" s="17">
        <v>32</v>
      </c>
      <c r="C296" s="17">
        <f t="shared" si="31"/>
        <v>32040</v>
      </c>
      <c r="D296" s="11"/>
      <c r="E296" s="22"/>
      <c r="F296" s="23"/>
      <c r="G296" s="22"/>
      <c r="H296" s="38"/>
      <c r="I296" s="11" t="s">
        <v>139</v>
      </c>
      <c r="J296" s="2">
        <v>445</v>
      </c>
      <c r="K296" s="2">
        <f t="shared" si="30"/>
        <v>72</v>
      </c>
      <c r="L296" s="11"/>
      <c r="O296" s="14"/>
      <c r="P296" s="11"/>
      <c r="S296" s="14"/>
      <c r="U296" s="35"/>
      <c r="V296" s="35"/>
      <c r="X296" s="47"/>
      <c r="Z296" s="47"/>
    </row>
    <row r="297" spans="2:26" x14ac:dyDescent="0.25">
      <c r="B297" s="17">
        <v>32</v>
      </c>
      <c r="C297" s="17">
        <f t="shared" si="31"/>
        <v>32400</v>
      </c>
      <c r="D297" s="11"/>
      <c r="E297" s="22"/>
      <c r="F297" s="23"/>
      <c r="G297" s="22"/>
      <c r="H297" s="38"/>
      <c r="I297" s="11"/>
      <c r="J297" s="2">
        <v>450</v>
      </c>
      <c r="K297" s="2">
        <f t="shared" si="30"/>
        <v>72</v>
      </c>
      <c r="L297" s="11"/>
      <c r="O297" s="14"/>
      <c r="P297" s="11"/>
      <c r="S297" s="14"/>
      <c r="U297" s="35"/>
      <c r="V297" s="35"/>
      <c r="X297" s="47"/>
      <c r="Z297" s="47"/>
    </row>
    <row r="298" spans="2:26" ht="15.75" thickBot="1" x14ac:dyDescent="0.3">
      <c r="B298" s="18">
        <v>32</v>
      </c>
      <c r="C298" s="18">
        <f t="shared" si="31"/>
        <v>32305</v>
      </c>
      <c r="D298" s="12"/>
      <c r="E298" s="24"/>
      <c r="F298" s="25"/>
      <c r="G298" s="24"/>
      <c r="H298" s="39"/>
      <c r="I298" s="12"/>
      <c r="J298" s="4">
        <v>455</v>
      </c>
      <c r="K298" s="4">
        <f t="shared" si="30"/>
        <v>71</v>
      </c>
      <c r="L298" s="12"/>
      <c r="M298" s="4"/>
      <c r="N298" s="4"/>
      <c r="O298" s="15"/>
      <c r="P298" s="12"/>
      <c r="Q298" s="4"/>
      <c r="R298" s="4"/>
      <c r="S298" s="15"/>
      <c r="U298" s="35"/>
      <c r="V298" s="35"/>
      <c r="X298" s="47"/>
      <c r="Z298" s="47"/>
    </row>
    <row r="299" spans="2:26" x14ac:dyDescent="0.25">
      <c r="B299" s="17">
        <v>33</v>
      </c>
      <c r="C299" s="17">
        <f t="shared" si="31"/>
        <v>33110</v>
      </c>
      <c r="D299" s="11">
        <v>149</v>
      </c>
      <c r="E299" s="22">
        <f>B299*F299</f>
        <v>37367.882867447879</v>
      </c>
      <c r="F299" s="23">
        <f>F290*(1-X299)</f>
        <v>1132.36008689236</v>
      </c>
      <c r="G299" s="22">
        <f>B299*H299</f>
        <v>41672.511707739337</v>
      </c>
      <c r="H299" s="38">
        <f>H290*(1-Z299)</f>
        <v>1262.8033850830102</v>
      </c>
      <c r="I299" s="19" t="s">
        <v>136</v>
      </c>
      <c r="J299" s="2">
        <v>430</v>
      </c>
      <c r="K299" s="2">
        <f t="shared" si="30"/>
        <v>77</v>
      </c>
      <c r="L299" s="105" t="s">
        <v>190</v>
      </c>
      <c r="M299" s="107" t="s">
        <v>62</v>
      </c>
      <c r="N299" s="107" t="s">
        <v>119</v>
      </c>
      <c r="O299" s="106">
        <v>1</v>
      </c>
      <c r="P299" s="120" t="s">
        <v>125</v>
      </c>
      <c r="Q299" s="146" t="s">
        <v>62</v>
      </c>
      <c r="R299" s="146" t="s">
        <v>63</v>
      </c>
      <c r="S299" s="121">
        <v>1</v>
      </c>
      <c r="U299" s="35"/>
      <c r="V299" s="35"/>
      <c r="X299" s="47">
        <f>$X$182</f>
        <v>3.0999999999999999E-3</v>
      </c>
      <c r="Z299" s="47">
        <f t="shared" si="23"/>
        <v>3.3E-3</v>
      </c>
    </row>
    <row r="300" spans="2:26" x14ac:dyDescent="0.25">
      <c r="B300" s="17">
        <v>33</v>
      </c>
      <c r="C300" s="17">
        <f t="shared" si="31"/>
        <v>33060</v>
      </c>
      <c r="D300" s="11"/>
      <c r="E300" s="22"/>
      <c r="F300" s="23"/>
      <c r="G300" s="22"/>
      <c r="H300" s="38"/>
      <c r="J300" s="2">
        <v>435</v>
      </c>
      <c r="K300" s="2">
        <f t="shared" si="30"/>
        <v>76</v>
      </c>
      <c r="L300" s="11"/>
      <c r="O300" s="14"/>
      <c r="P300" s="11"/>
      <c r="S300" s="14"/>
      <c r="U300" s="35"/>
      <c r="V300" s="35"/>
      <c r="X300" s="47"/>
      <c r="Z300" s="47"/>
    </row>
    <row r="301" spans="2:26" x14ac:dyDescent="0.25">
      <c r="B301" s="17">
        <v>33</v>
      </c>
      <c r="C301" s="17">
        <f t="shared" si="31"/>
        <v>33000</v>
      </c>
      <c r="D301" s="11"/>
      <c r="E301" s="22"/>
      <c r="F301" s="23"/>
      <c r="G301" s="22"/>
      <c r="H301" s="38"/>
      <c r="J301" s="2">
        <v>440</v>
      </c>
      <c r="K301" s="2">
        <f t="shared" si="30"/>
        <v>75</v>
      </c>
      <c r="L301" s="11"/>
      <c r="O301" s="14"/>
      <c r="P301" s="11"/>
      <c r="S301" s="14"/>
      <c r="U301" s="35"/>
      <c r="V301" s="35"/>
      <c r="X301" s="47"/>
      <c r="Z301" s="47"/>
    </row>
    <row r="302" spans="2:26" x14ac:dyDescent="0.25">
      <c r="B302" s="17">
        <v>33</v>
      </c>
      <c r="C302" s="17">
        <f t="shared" si="31"/>
        <v>33375</v>
      </c>
      <c r="D302" s="11"/>
      <c r="E302" s="22"/>
      <c r="F302" s="23"/>
      <c r="G302" s="22"/>
      <c r="H302" s="38"/>
      <c r="J302" s="2">
        <v>445</v>
      </c>
      <c r="K302" s="2">
        <f t="shared" si="30"/>
        <v>75</v>
      </c>
      <c r="L302" s="11"/>
      <c r="O302" s="14"/>
      <c r="P302" s="11"/>
      <c r="S302" s="14"/>
      <c r="U302" s="35"/>
      <c r="V302" s="35"/>
      <c r="X302" s="47"/>
      <c r="Z302" s="47"/>
    </row>
    <row r="303" spans="2:26" x14ac:dyDescent="0.25">
      <c r="B303" s="17">
        <v>33</v>
      </c>
      <c r="C303" s="17">
        <f t="shared" si="31"/>
        <v>33300</v>
      </c>
      <c r="D303" s="11"/>
      <c r="E303" s="22"/>
      <c r="F303" s="23"/>
      <c r="G303" s="22"/>
      <c r="H303" s="38"/>
      <c r="J303" s="2">
        <v>450</v>
      </c>
      <c r="K303" s="2">
        <f t="shared" si="30"/>
        <v>74</v>
      </c>
      <c r="L303" s="11"/>
      <c r="O303" s="14"/>
      <c r="P303" s="11"/>
      <c r="S303" s="14"/>
      <c r="U303" s="35"/>
      <c r="V303" s="35"/>
      <c r="X303" s="47"/>
      <c r="Z303" s="47"/>
    </row>
    <row r="304" spans="2:26" x14ac:dyDescent="0.25">
      <c r="B304" s="17">
        <v>33</v>
      </c>
      <c r="C304" s="17">
        <f t="shared" si="31"/>
        <v>33215</v>
      </c>
      <c r="D304" s="11"/>
      <c r="E304" s="22"/>
      <c r="F304" s="23"/>
      <c r="G304" s="22"/>
      <c r="H304" s="38"/>
      <c r="I304" s="30"/>
      <c r="J304" s="2">
        <v>455</v>
      </c>
      <c r="K304" s="2">
        <f t="shared" si="30"/>
        <v>73</v>
      </c>
      <c r="L304" s="11"/>
      <c r="O304" s="14"/>
      <c r="P304" s="11"/>
      <c r="S304" s="14"/>
      <c r="U304" s="35"/>
      <c r="V304" s="35"/>
      <c r="X304" s="47"/>
      <c r="Z304" s="47"/>
    </row>
    <row r="305" spans="2:26" x14ac:dyDescent="0.25">
      <c r="B305" s="17">
        <v>33</v>
      </c>
      <c r="C305" s="17">
        <f t="shared" si="31"/>
        <v>33375</v>
      </c>
      <c r="D305" s="11"/>
      <c r="E305" s="22"/>
      <c r="F305" s="23"/>
      <c r="G305" s="22"/>
      <c r="H305" s="38"/>
      <c r="I305" s="11" t="s">
        <v>139</v>
      </c>
      <c r="J305" s="2">
        <v>445</v>
      </c>
      <c r="K305" s="2">
        <f t="shared" si="30"/>
        <v>75</v>
      </c>
      <c r="L305" s="11"/>
      <c r="O305" s="14"/>
      <c r="P305" s="11"/>
      <c r="S305" s="14"/>
      <c r="U305" s="35"/>
      <c r="V305" s="35"/>
      <c r="X305" s="47"/>
      <c r="Z305" s="47"/>
    </row>
    <row r="306" spans="2:26" x14ac:dyDescent="0.25">
      <c r="B306" s="17">
        <v>33</v>
      </c>
      <c r="C306" s="17">
        <f t="shared" si="31"/>
        <v>33300</v>
      </c>
      <c r="D306" s="11"/>
      <c r="E306" s="22"/>
      <c r="F306" s="23"/>
      <c r="G306" s="22"/>
      <c r="H306" s="38"/>
      <c r="I306" s="11"/>
      <c r="J306" s="2">
        <v>450</v>
      </c>
      <c r="K306" s="2">
        <f t="shared" si="30"/>
        <v>74</v>
      </c>
      <c r="L306" s="11"/>
      <c r="O306" s="14"/>
      <c r="P306" s="11"/>
      <c r="S306" s="14"/>
      <c r="U306" s="35"/>
      <c r="V306" s="35"/>
      <c r="X306" s="47"/>
      <c r="Z306" s="47"/>
    </row>
    <row r="307" spans="2:26" ht="15.75" thickBot="1" x14ac:dyDescent="0.3">
      <c r="B307" s="17">
        <v>33</v>
      </c>
      <c r="C307" s="17">
        <f t="shared" si="31"/>
        <v>33215</v>
      </c>
      <c r="D307" s="11"/>
      <c r="E307" s="22"/>
      <c r="F307" s="23"/>
      <c r="G307" s="22"/>
      <c r="H307" s="38"/>
      <c r="I307" s="12"/>
      <c r="J307" s="2">
        <v>455</v>
      </c>
      <c r="K307" s="2">
        <f t="shared" si="30"/>
        <v>73</v>
      </c>
      <c r="L307" s="11"/>
      <c r="O307" s="14"/>
      <c r="P307" s="11"/>
      <c r="S307" s="14"/>
      <c r="U307" s="35"/>
      <c r="V307" s="35"/>
      <c r="X307" s="47"/>
      <c r="Z307" s="47"/>
    </row>
    <row r="308" spans="2:26" x14ac:dyDescent="0.25">
      <c r="B308" s="16">
        <v>34</v>
      </c>
      <c r="C308" s="16">
        <f t="shared" si="31"/>
        <v>34400</v>
      </c>
      <c r="D308" s="10">
        <v>153</v>
      </c>
      <c r="E308" s="36">
        <f>B308*F308</f>
        <v>38380.892201181785</v>
      </c>
      <c r="F308" s="51">
        <f>F299*(1-X308)</f>
        <v>1128.8497706229937</v>
      </c>
      <c r="G308" s="36">
        <f>B308*H308</f>
        <v>42793.628553016038</v>
      </c>
      <c r="H308" s="37">
        <f>H299*(1-Z308)</f>
        <v>1258.6361339122363</v>
      </c>
      <c r="I308" s="19" t="s">
        <v>136</v>
      </c>
      <c r="J308" s="19">
        <v>430</v>
      </c>
      <c r="K308" s="19">
        <f t="shared" si="30"/>
        <v>80</v>
      </c>
      <c r="L308" s="105" t="s">
        <v>190</v>
      </c>
      <c r="M308" s="107" t="s">
        <v>62</v>
      </c>
      <c r="N308" s="107" t="s">
        <v>119</v>
      </c>
      <c r="O308" s="106">
        <v>1</v>
      </c>
      <c r="P308" s="120" t="s">
        <v>122</v>
      </c>
      <c r="Q308" s="146" t="s">
        <v>62</v>
      </c>
      <c r="R308" s="146" t="s">
        <v>63</v>
      </c>
      <c r="S308" s="121">
        <v>2</v>
      </c>
      <c r="U308" s="35"/>
      <c r="V308" s="35"/>
      <c r="X308" s="47">
        <f>$X$182</f>
        <v>3.0999999999999999E-3</v>
      </c>
      <c r="Z308" s="47">
        <f t="shared" si="23"/>
        <v>3.3E-3</v>
      </c>
    </row>
    <row r="309" spans="2:26" x14ac:dyDescent="0.25">
      <c r="B309" s="17">
        <v>34</v>
      </c>
      <c r="C309" s="17">
        <f t="shared" si="31"/>
        <v>34365</v>
      </c>
      <c r="D309" s="11"/>
      <c r="E309" s="22"/>
      <c r="F309" s="23"/>
      <c r="G309" s="22"/>
      <c r="H309" s="38"/>
      <c r="J309" s="2">
        <v>435</v>
      </c>
      <c r="K309" s="2">
        <f t="shared" si="30"/>
        <v>79</v>
      </c>
      <c r="L309" s="11"/>
      <c r="O309" s="14"/>
      <c r="P309" s="11"/>
      <c r="S309" s="14"/>
      <c r="U309" s="35"/>
      <c r="V309" s="35"/>
      <c r="X309" s="47"/>
      <c r="Z309" s="47"/>
    </row>
    <row r="310" spans="2:26" x14ac:dyDescent="0.25">
      <c r="B310" s="17">
        <v>34</v>
      </c>
      <c r="C310" s="17">
        <f t="shared" si="31"/>
        <v>34320</v>
      </c>
      <c r="D310" s="11"/>
      <c r="E310" s="22"/>
      <c r="F310" s="23"/>
      <c r="G310" s="22"/>
      <c r="H310" s="38"/>
      <c r="J310" s="2">
        <v>440</v>
      </c>
      <c r="K310" s="2">
        <f t="shared" si="30"/>
        <v>78</v>
      </c>
      <c r="L310" s="11"/>
      <c r="O310" s="14"/>
      <c r="P310" s="11"/>
      <c r="S310" s="14"/>
      <c r="U310" s="35"/>
      <c r="V310" s="35"/>
      <c r="X310" s="47"/>
      <c r="Z310" s="47"/>
    </row>
    <row r="311" spans="2:26" x14ac:dyDescent="0.25">
      <c r="B311" s="17">
        <v>34</v>
      </c>
      <c r="C311" s="17">
        <f t="shared" si="31"/>
        <v>34265</v>
      </c>
      <c r="D311" s="11"/>
      <c r="E311" s="22"/>
      <c r="F311" s="23"/>
      <c r="G311" s="22"/>
      <c r="H311" s="38"/>
      <c r="J311" s="2">
        <v>445</v>
      </c>
      <c r="K311" s="2">
        <f t="shared" si="30"/>
        <v>77</v>
      </c>
      <c r="L311" s="11"/>
      <c r="O311" s="14"/>
      <c r="P311" s="11"/>
      <c r="S311" s="14"/>
      <c r="U311" s="35"/>
      <c r="V311" s="35"/>
      <c r="X311" s="47"/>
      <c r="Z311" s="47"/>
    </row>
    <row r="312" spans="2:26" x14ac:dyDescent="0.25">
      <c r="B312" s="17">
        <v>34</v>
      </c>
      <c r="C312" s="17">
        <f t="shared" si="31"/>
        <v>34200</v>
      </c>
      <c r="D312" s="11"/>
      <c r="E312" s="22"/>
      <c r="F312" s="23"/>
      <c r="G312" s="22"/>
      <c r="H312" s="38"/>
      <c r="J312" s="2">
        <v>450</v>
      </c>
      <c r="K312" s="2">
        <f t="shared" si="30"/>
        <v>76</v>
      </c>
      <c r="L312" s="11"/>
      <c r="O312" s="14"/>
      <c r="P312" s="11"/>
      <c r="S312" s="14"/>
      <c r="U312" s="35"/>
      <c r="V312" s="35"/>
      <c r="X312" s="47"/>
      <c r="Z312" s="47"/>
    </row>
    <row r="313" spans="2:26" x14ac:dyDescent="0.25">
      <c r="B313" s="17">
        <v>34</v>
      </c>
      <c r="C313" s="17">
        <f t="shared" si="31"/>
        <v>34125</v>
      </c>
      <c r="D313" s="11"/>
      <c r="E313" s="22"/>
      <c r="F313" s="23"/>
      <c r="G313" s="22"/>
      <c r="H313" s="38"/>
      <c r="I313" s="30"/>
      <c r="J313" s="2">
        <v>455</v>
      </c>
      <c r="K313" s="2">
        <f t="shared" si="30"/>
        <v>75</v>
      </c>
      <c r="L313" s="11"/>
      <c r="O313" s="14"/>
      <c r="P313" s="11"/>
      <c r="S313" s="14"/>
      <c r="U313" s="35"/>
      <c r="V313" s="35"/>
      <c r="X313" s="47"/>
      <c r="Z313" s="47"/>
    </row>
    <row r="314" spans="2:26" x14ac:dyDescent="0.25">
      <c r="B314" s="17">
        <v>34</v>
      </c>
      <c r="C314" s="17">
        <f t="shared" si="31"/>
        <v>34265</v>
      </c>
      <c r="D314" s="11"/>
      <c r="E314" s="22"/>
      <c r="F314" s="23"/>
      <c r="G314" s="22"/>
      <c r="H314" s="38"/>
      <c r="I314" s="11" t="s">
        <v>139</v>
      </c>
      <c r="J314" s="2">
        <v>445</v>
      </c>
      <c r="K314" s="2">
        <f t="shared" si="30"/>
        <v>77</v>
      </c>
      <c r="L314" s="11"/>
      <c r="O314" s="14"/>
      <c r="P314" s="11"/>
      <c r="S314" s="14"/>
      <c r="U314" s="35"/>
      <c r="V314" s="35"/>
      <c r="X314" s="47"/>
      <c r="Z314" s="47"/>
    </row>
    <row r="315" spans="2:26" x14ac:dyDescent="0.25">
      <c r="B315" s="17">
        <v>34</v>
      </c>
      <c r="C315" s="17">
        <f t="shared" si="31"/>
        <v>34200</v>
      </c>
      <c r="D315" s="11"/>
      <c r="E315" s="22"/>
      <c r="F315" s="23"/>
      <c r="G315" s="22"/>
      <c r="H315" s="38"/>
      <c r="I315" s="11"/>
      <c r="J315" s="2">
        <v>450</v>
      </c>
      <c r="K315" s="2">
        <f t="shared" si="30"/>
        <v>76</v>
      </c>
      <c r="L315" s="11"/>
      <c r="O315" s="14"/>
      <c r="P315" s="11"/>
      <c r="S315" s="14"/>
      <c r="U315" s="35"/>
      <c r="V315" s="35"/>
      <c r="X315" s="47"/>
      <c r="Z315" s="47"/>
    </row>
    <row r="316" spans="2:26" ht="15.75" thickBot="1" x14ac:dyDescent="0.3">
      <c r="B316" s="18">
        <v>34</v>
      </c>
      <c r="C316" s="18">
        <f t="shared" si="31"/>
        <v>34125</v>
      </c>
      <c r="D316" s="12"/>
      <c r="E316" s="24"/>
      <c r="F316" s="25"/>
      <c r="G316" s="24"/>
      <c r="H316" s="39"/>
      <c r="I316" s="12"/>
      <c r="J316" s="4">
        <v>455</v>
      </c>
      <c r="K316" s="4">
        <f t="shared" si="30"/>
        <v>75</v>
      </c>
      <c r="L316" s="12"/>
      <c r="M316" s="4"/>
      <c r="N316" s="4"/>
      <c r="O316" s="15"/>
      <c r="P316" s="12"/>
      <c r="Q316" s="4"/>
      <c r="R316" s="4"/>
      <c r="S316" s="15"/>
      <c r="U316" s="35"/>
      <c r="V316" s="35"/>
      <c r="X316" s="47"/>
      <c r="Z316" s="47"/>
    </row>
    <row r="317" spans="2:26" x14ac:dyDescent="0.25">
      <c r="B317" s="17">
        <v>35</v>
      </c>
      <c r="C317" s="17">
        <f t="shared" si="31"/>
        <v>35260</v>
      </c>
      <c r="D317" s="11">
        <v>158</v>
      </c>
      <c r="E317" s="22">
        <f>B317*F317</f>
        <v>39387.261771692181</v>
      </c>
      <c r="F317" s="23">
        <f>F308*(1-X317)</f>
        <v>1125.3503363340624</v>
      </c>
      <c r="G317" s="22">
        <f>B317*H317</f>
        <v>43906.892213461411</v>
      </c>
      <c r="H317" s="38">
        <f>H308*(1-Z317)</f>
        <v>1254.482634670326</v>
      </c>
      <c r="I317" s="19" t="s">
        <v>136</v>
      </c>
      <c r="J317" s="2">
        <v>430</v>
      </c>
      <c r="K317" s="2">
        <f t="shared" si="30"/>
        <v>82</v>
      </c>
      <c r="L317" s="105" t="s">
        <v>190</v>
      </c>
      <c r="M317" s="107" t="s">
        <v>62</v>
      </c>
      <c r="N317" s="107" t="s">
        <v>119</v>
      </c>
      <c r="O317" s="106">
        <v>1</v>
      </c>
      <c r="P317" s="120" t="s">
        <v>125</v>
      </c>
      <c r="Q317" s="146" t="s">
        <v>62</v>
      </c>
      <c r="R317" s="146" t="s">
        <v>63</v>
      </c>
      <c r="S317" s="121">
        <v>1</v>
      </c>
      <c r="U317" s="35"/>
      <c r="V317" s="35"/>
      <c r="X317" s="47">
        <f>$X$182</f>
        <v>3.0999999999999999E-3</v>
      </c>
      <c r="Z317" s="47">
        <f t="shared" si="23"/>
        <v>3.3E-3</v>
      </c>
    </row>
    <row r="318" spans="2:26" x14ac:dyDescent="0.25">
      <c r="B318" s="17">
        <v>35</v>
      </c>
      <c r="C318" s="17">
        <f t="shared" si="31"/>
        <v>35235</v>
      </c>
      <c r="D318" s="11"/>
      <c r="E318" s="22"/>
      <c r="F318" s="23"/>
      <c r="G318" s="22"/>
      <c r="H318" s="38"/>
      <c r="J318" s="2">
        <v>435</v>
      </c>
      <c r="K318" s="2">
        <f t="shared" si="30"/>
        <v>81</v>
      </c>
      <c r="L318" s="11"/>
      <c r="O318" s="14"/>
      <c r="P318" s="11"/>
      <c r="S318" s="14"/>
      <c r="U318" s="35"/>
      <c r="V318" s="35"/>
      <c r="X318" s="47"/>
      <c r="Z318" s="47"/>
    </row>
    <row r="319" spans="2:26" x14ac:dyDescent="0.25">
      <c r="B319" s="17">
        <v>35</v>
      </c>
      <c r="C319" s="17">
        <f t="shared" si="31"/>
        <v>35200</v>
      </c>
      <c r="D319" s="11"/>
      <c r="E319" s="22"/>
      <c r="F319" s="23"/>
      <c r="G319" s="22"/>
      <c r="H319" s="38"/>
      <c r="J319" s="2">
        <v>440</v>
      </c>
      <c r="K319" s="2">
        <f t="shared" si="30"/>
        <v>80</v>
      </c>
      <c r="L319" s="11"/>
      <c r="O319" s="14"/>
      <c r="P319" s="11"/>
      <c r="S319" s="14"/>
      <c r="U319" s="35"/>
      <c r="V319" s="35"/>
      <c r="X319" s="47"/>
      <c r="Z319" s="47"/>
    </row>
    <row r="320" spans="2:26" x14ac:dyDescent="0.25">
      <c r="B320" s="17">
        <v>35</v>
      </c>
      <c r="C320" s="17">
        <f t="shared" si="31"/>
        <v>35155</v>
      </c>
      <c r="D320" s="11"/>
      <c r="E320" s="22"/>
      <c r="F320" s="23"/>
      <c r="G320" s="22"/>
      <c r="H320" s="38"/>
      <c r="J320" s="2">
        <v>445</v>
      </c>
      <c r="K320" s="2">
        <f t="shared" si="30"/>
        <v>79</v>
      </c>
      <c r="L320" s="11"/>
      <c r="O320" s="14"/>
      <c r="P320" s="11"/>
      <c r="S320" s="14"/>
      <c r="U320" s="35"/>
      <c r="V320" s="35"/>
      <c r="X320" s="47"/>
      <c r="Z320" s="47"/>
    </row>
    <row r="321" spans="2:26" x14ac:dyDescent="0.25">
      <c r="B321" s="17">
        <v>35</v>
      </c>
      <c r="C321" s="17">
        <f t="shared" si="31"/>
        <v>35100</v>
      </c>
      <c r="D321" s="11"/>
      <c r="E321" s="22"/>
      <c r="F321" s="23"/>
      <c r="G321" s="22"/>
      <c r="H321" s="38"/>
      <c r="J321" s="2">
        <v>450</v>
      </c>
      <c r="K321" s="2">
        <f t="shared" si="30"/>
        <v>78</v>
      </c>
      <c r="L321" s="11"/>
      <c r="O321" s="14"/>
      <c r="P321" s="11"/>
      <c r="S321" s="14"/>
      <c r="U321" s="35"/>
      <c r="V321" s="35"/>
      <c r="X321" s="47"/>
      <c r="Z321" s="47"/>
    </row>
    <row r="322" spans="2:26" x14ac:dyDescent="0.25">
      <c r="B322" s="17">
        <v>35</v>
      </c>
      <c r="C322" s="17">
        <f t="shared" si="31"/>
        <v>35035</v>
      </c>
      <c r="D322" s="11"/>
      <c r="E322" s="22"/>
      <c r="F322" s="23"/>
      <c r="G322" s="22"/>
      <c r="H322" s="38"/>
      <c r="I322" s="30"/>
      <c r="J322" s="2">
        <v>455</v>
      </c>
      <c r="K322" s="2">
        <f t="shared" si="30"/>
        <v>77</v>
      </c>
      <c r="L322" s="11"/>
      <c r="O322" s="14"/>
      <c r="P322" s="11"/>
      <c r="S322" s="14"/>
      <c r="U322" s="35"/>
      <c r="V322" s="35"/>
      <c r="X322" s="47"/>
      <c r="Z322" s="47"/>
    </row>
    <row r="323" spans="2:26" x14ac:dyDescent="0.25">
      <c r="B323" s="17">
        <v>35</v>
      </c>
      <c r="C323" s="17">
        <f t="shared" si="31"/>
        <v>35155</v>
      </c>
      <c r="D323" s="11"/>
      <c r="E323" s="22"/>
      <c r="F323" s="23"/>
      <c r="G323" s="22"/>
      <c r="H323" s="38"/>
      <c r="I323" s="11" t="s">
        <v>139</v>
      </c>
      <c r="J323" s="2">
        <v>445</v>
      </c>
      <c r="K323" s="2">
        <f t="shared" si="30"/>
        <v>79</v>
      </c>
      <c r="L323" s="11"/>
      <c r="O323" s="14"/>
      <c r="P323" s="11"/>
      <c r="S323" s="14"/>
      <c r="U323" s="35"/>
      <c r="V323" s="35"/>
      <c r="X323" s="47"/>
      <c r="Z323" s="47"/>
    </row>
    <row r="324" spans="2:26" x14ac:dyDescent="0.25">
      <c r="B324" s="17">
        <v>35</v>
      </c>
      <c r="C324" s="17">
        <f t="shared" si="31"/>
        <v>35100</v>
      </c>
      <c r="D324" s="11"/>
      <c r="E324" s="22"/>
      <c r="F324" s="23"/>
      <c r="G324" s="22"/>
      <c r="H324" s="38"/>
      <c r="I324" s="11"/>
      <c r="J324" s="2">
        <v>450</v>
      </c>
      <c r="K324" s="2">
        <f t="shared" si="30"/>
        <v>78</v>
      </c>
      <c r="L324" s="11"/>
      <c r="O324" s="14"/>
      <c r="P324" s="11"/>
      <c r="S324" s="14"/>
      <c r="U324" s="35"/>
      <c r="V324" s="35"/>
      <c r="X324" s="47"/>
      <c r="Z324" s="47"/>
    </row>
    <row r="325" spans="2:26" ht="15.75" thickBot="1" x14ac:dyDescent="0.3">
      <c r="B325" s="17">
        <v>35</v>
      </c>
      <c r="C325" s="17">
        <f t="shared" si="31"/>
        <v>35035</v>
      </c>
      <c r="D325" s="11"/>
      <c r="E325" s="22"/>
      <c r="F325" s="23"/>
      <c r="G325" s="22"/>
      <c r="H325" s="38"/>
      <c r="I325" s="12"/>
      <c r="J325" s="2">
        <v>455</v>
      </c>
      <c r="K325" s="2">
        <f t="shared" si="30"/>
        <v>77</v>
      </c>
      <c r="L325" s="11"/>
      <c r="O325" s="14"/>
      <c r="P325" s="11"/>
      <c r="S325" s="14"/>
      <c r="U325" s="35"/>
      <c r="V325" s="35"/>
      <c r="X325" s="47"/>
      <c r="Z325" s="47"/>
    </row>
    <row r="326" spans="2:26" x14ac:dyDescent="0.25">
      <c r="B326" s="16">
        <v>36</v>
      </c>
      <c r="C326" s="16">
        <f t="shared" si="31"/>
        <v>36120</v>
      </c>
      <c r="D326" s="10">
        <v>162</v>
      </c>
      <c r="E326" s="36">
        <f>B326*F326</f>
        <v>40387.023010491364</v>
      </c>
      <c r="F326" s="51">
        <f>F317*(1-X326)</f>
        <v>1121.8617502914267</v>
      </c>
      <c r="G326" s="36">
        <f>B326*H326</f>
        <v>45012.342311132903</v>
      </c>
      <c r="H326" s="37">
        <f>H317*(1-Z326)</f>
        <v>1250.3428419759139</v>
      </c>
      <c r="I326" s="19" t="s">
        <v>136</v>
      </c>
      <c r="J326" s="19">
        <v>430</v>
      </c>
      <c r="K326" s="19">
        <f t="shared" si="30"/>
        <v>84</v>
      </c>
      <c r="L326" s="105" t="s">
        <v>191</v>
      </c>
      <c r="M326" s="107" t="s">
        <v>62</v>
      </c>
      <c r="N326" s="107" t="s">
        <v>119</v>
      </c>
      <c r="O326" s="106">
        <v>1</v>
      </c>
      <c r="P326" s="120" t="s">
        <v>125</v>
      </c>
      <c r="Q326" s="146" t="s">
        <v>62</v>
      </c>
      <c r="R326" s="146" t="s">
        <v>63</v>
      </c>
      <c r="S326" s="121">
        <v>1</v>
      </c>
      <c r="U326" s="35"/>
      <c r="V326" s="35"/>
      <c r="X326" s="47">
        <f>$X$182</f>
        <v>3.0999999999999999E-3</v>
      </c>
      <c r="Z326" s="47">
        <f t="shared" si="23"/>
        <v>3.3E-3</v>
      </c>
    </row>
    <row r="327" spans="2:26" x14ac:dyDescent="0.25">
      <c r="B327" s="17">
        <v>36</v>
      </c>
      <c r="C327" s="17">
        <f t="shared" si="31"/>
        <v>36105</v>
      </c>
      <c r="D327" s="11"/>
      <c r="E327" s="22"/>
      <c r="F327" s="23"/>
      <c r="G327" s="22"/>
      <c r="H327" s="38"/>
      <c r="J327" s="2">
        <v>435</v>
      </c>
      <c r="K327" s="2">
        <f t="shared" si="30"/>
        <v>83</v>
      </c>
      <c r="L327" s="11"/>
      <c r="O327" s="14"/>
      <c r="P327" s="11"/>
      <c r="S327" s="14"/>
      <c r="U327" s="35"/>
      <c r="V327" s="35"/>
      <c r="X327" s="47"/>
      <c r="Z327" s="47"/>
    </row>
    <row r="328" spans="2:26" x14ac:dyDescent="0.25">
      <c r="B328" s="17">
        <v>36</v>
      </c>
      <c r="C328" s="17">
        <f t="shared" si="31"/>
        <v>36080</v>
      </c>
      <c r="D328" s="11"/>
      <c r="E328" s="22"/>
      <c r="F328" s="23"/>
      <c r="G328" s="22"/>
      <c r="H328" s="38"/>
      <c r="J328" s="2">
        <v>440</v>
      </c>
      <c r="K328" s="2">
        <f t="shared" si="30"/>
        <v>82</v>
      </c>
      <c r="L328" s="11"/>
      <c r="O328" s="14"/>
      <c r="P328" s="11"/>
      <c r="S328" s="14"/>
      <c r="U328" s="35"/>
      <c r="V328" s="35"/>
      <c r="X328" s="47"/>
      <c r="Z328" s="47"/>
    </row>
    <row r="329" spans="2:26" x14ac:dyDescent="0.25">
      <c r="B329" s="17">
        <v>36</v>
      </c>
      <c r="C329" s="17">
        <f t="shared" si="31"/>
        <v>36045</v>
      </c>
      <c r="D329" s="11"/>
      <c r="E329" s="22"/>
      <c r="F329" s="23"/>
      <c r="G329" s="22"/>
      <c r="H329" s="38"/>
      <c r="J329" s="2">
        <v>445</v>
      </c>
      <c r="K329" s="2">
        <f t="shared" si="30"/>
        <v>81</v>
      </c>
      <c r="L329" s="11"/>
      <c r="O329" s="14"/>
      <c r="P329" s="11"/>
      <c r="S329" s="14"/>
      <c r="U329" s="35"/>
      <c r="V329" s="35"/>
      <c r="X329" s="47"/>
      <c r="Z329" s="47"/>
    </row>
    <row r="330" spans="2:26" x14ac:dyDescent="0.25">
      <c r="B330" s="17">
        <v>36</v>
      </c>
      <c r="C330" s="17">
        <f t="shared" si="31"/>
        <v>36000</v>
      </c>
      <c r="D330" s="11"/>
      <c r="E330" s="22"/>
      <c r="F330" s="23"/>
      <c r="G330" s="22"/>
      <c r="H330" s="38"/>
      <c r="J330" s="2">
        <v>450</v>
      </c>
      <c r="K330" s="2">
        <f t="shared" si="30"/>
        <v>80</v>
      </c>
      <c r="L330" s="11"/>
      <c r="O330" s="14"/>
      <c r="P330" s="11"/>
      <c r="S330" s="14"/>
      <c r="U330" s="35"/>
      <c r="V330" s="35"/>
      <c r="X330" s="47"/>
      <c r="Z330" s="47"/>
    </row>
    <row r="331" spans="2:26" x14ac:dyDescent="0.25">
      <c r="B331" s="17">
        <v>36</v>
      </c>
      <c r="C331" s="17">
        <f t="shared" si="31"/>
        <v>36400</v>
      </c>
      <c r="D331" s="11"/>
      <c r="E331" s="22"/>
      <c r="F331" s="23"/>
      <c r="G331" s="22"/>
      <c r="H331" s="38"/>
      <c r="I331" s="30"/>
      <c r="J331" s="2">
        <v>455</v>
      </c>
      <c r="K331" s="2">
        <f t="shared" si="30"/>
        <v>80</v>
      </c>
      <c r="L331" s="11"/>
      <c r="O331" s="14"/>
      <c r="P331" s="11"/>
      <c r="S331" s="14"/>
      <c r="U331" s="35"/>
      <c r="V331" s="35"/>
      <c r="X331" s="47"/>
      <c r="Z331" s="47"/>
    </row>
    <row r="332" spans="2:26" x14ac:dyDescent="0.25">
      <c r="B332" s="17">
        <v>36</v>
      </c>
      <c r="C332" s="17">
        <f t="shared" si="31"/>
        <v>36045</v>
      </c>
      <c r="D332" s="11"/>
      <c r="E332" s="22"/>
      <c r="F332" s="23"/>
      <c r="G332" s="22"/>
      <c r="H332" s="38"/>
      <c r="I332" s="11" t="s">
        <v>139</v>
      </c>
      <c r="J332" s="2">
        <v>445</v>
      </c>
      <c r="K332" s="2">
        <f t="shared" si="30"/>
        <v>81</v>
      </c>
      <c r="L332" s="11"/>
      <c r="O332" s="14"/>
      <c r="P332" s="11"/>
      <c r="S332" s="14"/>
      <c r="U332" s="35"/>
      <c r="V332" s="35"/>
      <c r="X332" s="47"/>
      <c r="Z332" s="47"/>
    </row>
    <row r="333" spans="2:26" x14ac:dyDescent="0.25">
      <c r="B333" s="17">
        <v>36</v>
      </c>
      <c r="C333" s="17">
        <f t="shared" si="31"/>
        <v>36000</v>
      </c>
      <c r="D333" s="11"/>
      <c r="E333" s="22"/>
      <c r="F333" s="23"/>
      <c r="G333" s="22"/>
      <c r="H333" s="38"/>
      <c r="I333" s="11"/>
      <c r="J333" s="2">
        <v>450</v>
      </c>
      <c r="K333" s="2">
        <f t="shared" si="30"/>
        <v>80</v>
      </c>
      <c r="L333" s="11"/>
      <c r="O333" s="14"/>
      <c r="P333" s="11"/>
      <c r="S333" s="14"/>
      <c r="U333" s="35"/>
      <c r="V333" s="35"/>
      <c r="X333" s="47"/>
      <c r="Z333" s="47"/>
    </row>
    <row r="334" spans="2:26" ht="15.75" thickBot="1" x14ac:dyDescent="0.3">
      <c r="B334" s="18">
        <v>36</v>
      </c>
      <c r="C334" s="18">
        <f t="shared" si="31"/>
        <v>36400</v>
      </c>
      <c r="D334" s="12"/>
      <c r="E334" s="24"/>
      <c r="F334" s="25"/>
      <c r="G334" s="24"/>
      <c r="H334" s="39"/>
      <c r="I334" s="12"/>
      <c r="J334" s="4">
        <v>455</v>
      </c>
      <c r="K334" s="4">
        <f t="shared" si="30"/>
        <v>80</v>
      </c>
      <c r="L334" s="12"/>
      <c r="M334" s="4"/>
      <c r="N334" s="4"/>
      <c r="O334" s="15"/>
      <c r="P334" s="12"/>
      <c r="Q334" s="4"/>
      <c r="R334" s="4"/>
      <c r="S334" s="15"/>
      <c r="U334" s="35"/>
      <c r="V334" s="35"/>
      <c r="X334" s="47"/>
      <c r="Z334" s="47"/>
    </row>
    <row r="335" spans="2:26" x14ac:dyDescent="0.25">
      <c r="B335" s="17">
        <v>37</v>
      </c>
      <c r="C335" s="17">
        <f t="shared" si="31"/>
        <v>37410</v>
      </c>
      <c r="D335" s="11">
        <v>166</v>
      </c>
      <c r="E335" s="22">
        <f>B335*F335</f>
        <v>41380.207218024356</v>
      </c>
      <c r="F335" s="23">
        <f>F326*(1-X335)</f>
        <v>1118.3839788655232</v>
      </c>
      <c r="G335" s="22">
        <f>B335*H335</f>
        <v>46110.018292103552</v>
      </c>
      <c r="H335" s="38">
        <f>H326*(1-Z335)</f>
        <v>1246.2167105973933</v>
      </c>
      <c r="I335" s="19" t="s">
        <v>136</v>
      </c>
      <c r="J335" s="2">
        <v>430</v>
      </c>
      <c r="K335" s="2">
        <f t="shared" si="30"/>
        <v>87</v>
      </c>
      <c r="L335" s="105" t="s">
        <v>191</v>
      </c>
      <c r="M335" s="107" t="s">
        <v>62</v>
      </c>
      <c r="N335" s="107" t="s">
        <v>119</v>
      </c>
      <c r="O335" s="106">
        <v>1</v>
      </c>
      <c r="P335" s="120" t="s">
        <v>125</v>
      </c>
      <c r="Q335" s="146" t="s">
        <v>62</v>
      </c>
      <c r="R335" s="146" t="s">
        <v>63</v>
      </c>
      <c r="S335" s="121">
        <v>1</v>
      </c>
      <c r="U335" s="35"/>
      <c r="V335" s="35"/>
      <c r="X335" s="47">
        <f>$X$182</f>
        <v>3.0999999999999999E-3</v>
      </c>
      <c r="Z335" s="47">
        <f t="shared" si="23"/>
        <v>3.3E-3</v>
      </c>
    </row>
    <row r="336" spans="2:26" x14ac:dyDescent="0.25">
      <c r="B336" s="17">
        <v>37</v>
      </c>
      <c r="C336" s="17">
        <f t="shared" si="31"/>
        <v>37410</v>
      </c>
      <c r="D336" s="11"/>
      <c r="E336" s="22"/>
      <c r="F336" s="23"/>
      <c r="G336" s="22"/>
      <c r="H336" s="38"/>
      <c r="J336" s="2">
        <v>435</v>
      </c>
      <c r="K336" s="2">
        <f t="shared" si="30"/>
        <v>86</v>
      </c>
      <c r="L336" s="11"/>
      <c r="O336" s="14"/>
      <c r="P336" s="11"/>
      <c r="S336" s="14"/>
      <c r="U336" s="35"/>
      <c r="V336" s="35"/>
      <c r="X336" s="47"/>
      <c r="Z336" s="47"/>
    </row>
    <row r="337" spans="2:26" x14ac:dyDescent="0.25">
      <c r="B337" s="17">
        <v>37</v>
      </c>
      <c r="C337" s="17">
        <f t="shared" si="31"/>
        <v>37400</v>
      </c>
      <c r="D337" s="11"/>
      <c r="E337" s="22"/>
      <c r="F337" s="23"/>
      <c r="G337" s="22"/>
      <c r="H337" s="38"/>
      <c r="J337" s="2">
        <v>440</v>
      </c>
      <c r="K337" s="2">
        <f t="shared" si="30"/>
        <v>85</v>
      </c>
      <c r="L337" s="11"/>
      <c r="O337" s="14"/>
      <c r="P337" s="11"/>
      <c r="S337" s="14"/>
      <c r="U337" s="35"/>
      <c r="V337" s="35"/>
      <c r="X337" s="47"/>
      <c r="Z337" s="47"/>
    </row>
    <row r="338" spans="2:26" x14ac:dyDescent="0.25">
      <c r="B338" s="17">
        <v>37</v>
      </c>
      <c r="C338" s="17">
        <f t="shared" si="31"/>
        <v>37380</v>
      </c>
      <c r="D338" s="11"/>
      <c r="E338" s="22"/>
      <c r="F338" s="23"/>
      <c r="G338" s="22"/>
      <c r="H338" s="38"/>
      <c r="J338" s="2">
        <v>445</v>
      </c>
      <c r="K338" s="2">
        <f t="shared" si="30"/>
        <v>84</v>
      </c>
      <c r="L338" s="11"/>
      <c r="O338" s="14"/>
      <c r="P338" s="11"/>
      <c r="S338" s="14"/>
      <c r="U338" s="35"/>
      <c r="V338" s="35"/>
      <c r="X338" s="47"/>
      <c r="Z338" s="47"/>
    </row>
    <row r="339" spans="2:26" x14ac:dyDescent="0.25">
      <c r="B339" s="17">
        <v>37</v>
      </c>
      <c r="C339" s="17">
        <f t="shared" si="31"/>
        <v>37350</v>
      </c>
      <c r="D339" s="11"/>
      <c r="E339" s="22"/>
      <c r="F339" s="23"/>
      <c r="G339" s="22"/>
      <c r="H339" s="38"/>
      <c r="J339" s="2">
        <v>450</v>
      </c>
      <c r="K339" s="2">
        <f t="shared" si="30"/>
        <v>83</v>
      </c>
      <c r="L339" s="11"/>
      <c r="O339" s="14"/>
      <c r="P339" s="11"/>
      <c r="S339" s="14"/>
      <c r="U339" s="35"/>
      <c r="V339" s="35"/>
      <c r="X339" s="47"/>
      <c r="Z339" s="47"/>
    </row>
    <row r="340" spans="2:26" x14ac:dyDescent="0.25">
      <c r="B340" s="17">
        <v>37</v>
      </c>
      <c r="C340" s="17">
        <f t="shared" si="31"/>
        <v>37310</v>
      </c>
      <c r="D340" s="11"/>
      <c r="E340" s="22"/>
      <c r="F340" s="23"/>
      <c r="G340" s="22"/>
      <c r="H340" s="38"/>
      <c r="I340" s="30"/>
      <c r="J340" s="2">
        <v>455</v>
      </c>
      <c r="K340" s="2">
        <f t="shared" si="30"/>
        <v>82</v>
      </c>
      <c r="L340" s="11"/>
      <c r="O340" s="14"/>
      <c r="P340" s="11"/>
      <c r="S340" s="14"/>
      <c r="U340" s="35"/>
      <c r="V340" s="35"/>
      <c r="X340" s="47"/>
      <c r="Z340" s="47"/>
    </row>
    <row r="341" spans="2:26" x14ac:dyDescent="0.25">
      <c r="B341" s="17">
        <v>37</v>
      </c>
      <c r="C341" s="17">
        <f t="shared" si="31"/>
        <v>37380</v>
      </c>
      <c r="D341" s="11"/>
      <c r="E341" s="22"/>
      <c r="F341" s="23"/>
      <c r="G341" s="22"/>
      <c r="H341" s="38"/>
      <c r="I341" s="11" t="s">
        <v>139</v>
      </c>
      <c r="J341" s="2">
        <v>445</v>
      </c>
      <c r="K341" s="2">
        <f t="shared" si="30"/>
        <v>84</v>
      </c>
      <c r="L341" s="11"/>
      <c r="O341" s="14"/>
      <c r="P341" s="11"/>
      <c r="S341" s="14"/>
      <c r="U341" s="35"/>
      <c r="V341" s="35"/>
      <c r="X341" s="47"/>
      <c r="Z341" s="47"/>
    </row>
    <row r="342" spans="2:26" x14ac:dyDescent="0.25">
      <c r="B342" s="17">
        <v>37</v>
      </c>
      <c r="C342" s="17">
        <f t="shared" si="31"/>
        <v>37350</v>
      </c>
      <c r="D342" s="11"/>
      <c r="E342" s="22"/>
      <c r="F342" s="23"/>
      <c r="G342" s="22"/>
      <c r="H342" s="38"/>
      <c r="I342" s="11"/>
      <c r="J342" s="2">
        <v>450</v>
      </c>
      <c r="K342" s="2">
        <f t="shared" si="30"/>
        <v>83</v>
      </c>
      <c r="L342" s="11"/>
      <c r="O342" s="14"/>
      <c r="P342" s="11"/>
      <c r="S342" s="14"/>
      <c r="U342" s="35"/>
      <c r="V342" s="35"/>
      <c r="X342" s="47"/>
      <c r="Z342" s="47"/>
    </row>
    <row r="343" spans="2:26" ht="15.75" thickBot="1" x14ac:dyDescent="0.3">
      <c r="B343" s="17">
        <v>37</v>
      </c>
      <c r="C343" s="17">
        <f t="shared" si="31"/>
        <v>37310</v>
      </c>
      <c r="D343" s="11"/>
      <c r="E343" s="22"/>
      <c r="F343" s="23"/>
      <c r="G343" s="22"/>
      <c r="H343" s="38"/>
      <c r="I343" s="12"/>
      <c r="J343" s="2">
        <v>455</v>
      </c>
      <c r="K343" s="2">
        <f t="shared" si="30"/>
        <v>82</v>
      </c>
      <c r="L343" s="11"/>
      <c r="O343" s="14"/>
      <c r="P343" s="11"/>
      <c r="S343" s="14"/>
      <c r="U343" s="35"/>
      <c r="V343" s="35"/>
      <c r="X343" s="47"/>
      <c r="Z343" s="47"/>
    </row>
    <row r="344" spans="2:26" x14ac:dyDescent="0.25">
      <c r="B344" s="16">
        <v>38</v>
      </c>
      <c r="C344" s="16">
        <f t="shared" si="31"/>
        <v>38270</v>
      </c>
      <c r="D344" s="10">
        <v>171</v>
      </c>
      <c r="E344" s="36">
        <f>B344*F344</f>
        <v>42366.845564179523</v>
      </c>
      <c r="F344" s="51">
        <f>F335*(1-X344)</f>
        <v>1114.91698853104</v>
      </c>
      <c r="G344" s="36">
        <f>B344*H344</f>
        <v>47199.959427192029</v>
      </c>
      <c r="H344" s="37">
        <f>H335*(1-Z344)</f>
        <v>1242.1041954524219</v>
      </c>
      <c r="I344" s="19" t="s">
        <v>136</v>
      </c>
      <c r="J344" s="19">
        <v>430</v>
      </c>
      <c r="K344" s="19">
        <f t="shared" si="30"/>
        <v>89</v>
      </c>
      <c r="L344" s="105" t="s">
        <v>191</v>
      </c>
      <c r="M344" s="107" t="s">
        <v>62</v>
      </c>
      <c r="N344" s="107" t="s">
        <v>119</v>
      </c>
      <c r="O344" s="106">
        <v>1</v>
      </c>
      <c r="P344" s="120" t="s">
        <v>125</v>
      </c>
      <c r="Q344" s="146" t="s">
        <v>62</v>
      </c>
      <c r="R344" s="146" t="s">
        <v>63</v>
      </c>
      <c r="S344" s="121">
        <v>1</v>
      </c>
      <c r="U344" s="35"/>
      <c r="V344" s="35"/>
      <c r="X344" s="47">
        <f>$X$182</f>
        <v>3.0999999999999999E-3</v>
      </c>
      <c r="Z344" s="47">
        <f t="shared" si="23"/>
        <v>3.3E-3</v>
      </c>
    </row>
    <row r="345" spans="2:26" x14ac:dyDescent="0.25">
      <c r="B345" s="17">
        <v>38</v>
      </c>
      <c r="C345" s="17">
        <f t="shared" si="31"/>
        <v>38280</v>
      </c>
      <c r="D345" s="11"/>
      <c r="E345" s="22"/>
      <c r="F345" s="23"/>
      <c r="G345" s="22"/>
      <c r="H345" s="38"/>
      <c r="J345" s="2">
        <v>435</v>
      </c>
      <c r="K345" s="2">
        <f t="shared" si="30"/>
        <v>88</v>
      </c>
      <c r="L345" s="11"/>
      <c r="O345" s="14"/>
      <c r="P345" s="11"/>
      <c r="S345" s="14"/>
      <c r="U345" s="35"/>
      <c r="V345" s="35"/>
      <c r="X345" s="47"/>
      <c r="Z345" s="47"/>
    </row>
    <row r="346" spans="2:26" x14ac:dyDescent="0.25">
      <c r="B346" s="17">
        <v>38</v>
      </c>
      <c r="C346" s="17">
        <f t="shared" si="31"/>
        <v>38280</v>
      </c>
      <c r="D346" s="11"/>
      <c r="E346" s="22"/>
      <c r="F346" s="23"/>
      <c r="G346" s="22"/>
      <c r="H346" s="38"/>
      <c r="J346" s="2">
        <v>440</v>
      </c>
      <c r="K346" s="2">
        <f t="shared" si="30"/>
        <v>87</v>
      </c>
      <c r="L346" s="11"/>
      <c r="O346" s="14"/>
      <c r="P346" s="11"/>
      <c r="S346" s="14"/>
      <c r="U346" s="35"/>
      <c r="V346" s="35"/>
      <c r="X346" s="47"/>
      <c r="Z346" s="47"/>
    </row>
    <row r="347" spans="2:26" x14ac:dyDescent="0.25">
      <c r="B347" s="17">
        <v>38</v>
      </c>
      <c r="C347" s="17">
        <f t="shared" si="31"/>
        <v>38270</v>
      </c>
      <c r="D347" s="11"/>
      <c r="E347" s="22"/>
      <c r="F347" s="23"/>
      <c r="G347" s="22"/>
      <c r="H347" s="38"/>
      <c r="J347" s="2">
        <v>445</v>
      </c>
      <c r="K347" s="2">
        <f t="shared" si="30"/>
        <v>86</v>
      </c>
      <c r="L347" s="11"/>
      <c r="O347" s="14"/>
      <c r="P347" s="11"/>
      <c r="S347" s="14"/>
      <c r="U347" s="35"/>
      <c r="V347" s="35"/>
      <c r="X347" s="47"/>
      <c r="Z347" s="47"/>
    </row>
    <row r="348" spans="2:26" x14ac:dyDescent="0.25">
      <c r="B348" s="17">
        <v>38</v>
      </c>
      <c r="C348" s="17">
        <f t="shared" si="31"/>
        <v>38250</v>
      </c>
      <c r="D348" s="11"/>
      <c r="E348" s="22"/>
      <c r="F348" s="23"/>
      <c r="G348" s="22"/>
      <c r="H348" s="38"/>
      <c r="J348" s="2">
        <v>450</v>
      </c>
      <c r="K348" s="2">
        <f t="shared" si="30"/>
        <v>85</v>
      </c>
      <c r="L348" s="11"/>
      <c r="O348" s="14"/>
      <c r="P348" s="11"/>
      <c r="S348" s="14"/>
      <c r="U348" s="35"/>
      <c r="V348" s="35"/>
      <c r="X348" s="47"/>
      <c r="Z348" s="47"/>
    </row>
    <row r="349" spans="2:26" x14ac:dyDescent="0.25">
      <c r="B349" s="17">
        <v>38</v>
      </c>
      <c r="C349" s="17">
        <f t="shared" si="31"/>
        <v>38220</v>
      </c>
      <c r="D349" s="11"/>
      <c r="E349" s="22"/>
      <c r="F349" s="23"/>
      <c r="G349" s="22"/>
      <c r="H349" s="38"/>
      <c r="I349" s="30"/>
      <c r="J349" s="2">
        <v>455</v>
      </c>
      <c r="K349" s="2">
        <f t="shared" ref="K349:K412" si="32">CEILING(B349*1000/J349,1)</f>
        <v>84</v>
      </c>
      <c r="L349" s="11"/>
      <c r="O349" s="14"/>
      <c r="P349" s="11"/>
      <c r="S349" s="14"/>
      <c r="U349" s="35"/>
      <c r="V349" s="35"/>
      <c r="X349" s="47"/>
      <c r="Z349" s="47"/>
    </row>
    <row r="350" spans="2:26" x14ac:dyDescent="0.25">
      <c r="B350" s="17">
        <v>38</v>
      </c>
      <c r="C350" s="17">
        <f t="shared" si="31"/>
        <v>38270</v>
      </c>
      <c r="D350" s="11"/>
      <c r="E350" s="22"/>
      <c r="F350" s="23"/>
      <c r="G350" s="22"/>
      <c r="H350" s="38"/>
      <c r="I350" s="11" t="s">
        <v>139</v>
      </c>
      <c r="J350" s="2">
        <v>445</v>
      </c>
      <c r="K350" s="2">
        <f t="shared" si="32"/>
        <v>86</v>
      </c>
      <c r="L350" s="11"/>
      <c r="O350" s="14"/>
      <c r="P350" s="11"/>
      <c r="S350" s="14"/>
      <c r="U350" s="35"/>
      <c r="V350" s="35"/>
      <c r="X350" s="47"/>
      <c r="Z350" s="47"/>
    </row>
    <row r="351" spans="2:26" x14ac:dyDescent="0.25">
      <c r="B351" s="17">
        <v>38</v>
      </c>
      <c r="C351" s="17">
        <f t="shared" si="31"/>
        <v>38250</v>
      </c>
      <c r="D351" s="11"/>
      <c r="E351" s="22"/>
      <c r="F351" s="23"/>
      <c r="G351" s="22"/>
      <c r="H351" s="38"/>
      <c r="I351" s="11"/>
      <c r="J351" s="2">
        <v>450</v>
      </c>
      <c r="K351" s="2">
        <f t="shared" si="32"/>
        <v>85</v>
      </c>
      <c r="L351" s="11"/>
      <c r="O351" s="14"/>
      <c r="P351" s="11"/>
      <c r="S351" s="14"/>
      <c r="U351" s="35"/>
      <c r="V351" s="35"/>
      <c r="X351" s="47"/>
      <c r="Z351" s="47"/>
    </row>
    <row r="352" spans="2:26" ht="15.75" thickBot="1" x14ac:dyDescent="0.3">
      <c r="B352" s="18">
        <v>38</v>
      </c>
      <c r="C352" s="18">
        <f t="shared" si="31"/>
        <v>38220</v>
      </c>
      <c r="D352" s="12"/>
      <c r="E352" s="24"/>
      <c r="F352" s="25"/>
      <c r="G352" s="24"/>
      <c r="H352" s="39"/>
      <c r="I352" s="12"/>
      <c r="J352" s="4">
        <v>455</v>
      </c>
      <c r="K352" s="4">
        <f t="shared" si="32"/>
        <v>84</v>
      </c>
      <c r="L352" s="12"/>
      <c r="M352" s="4"/>
      <c r="N352" s="4"/>
      <c r="O352" s="15"/>
      <c r="P352" s="12"/>
      <c r="Q352" s="4"/>
      <c r="R352" s="4"/>
      <c r="S352" s="15"/>
      <c r="U352" s="35"/>
      <c r="V352" s="35"/>
      <c r="X352" s="47"/>
      <c r="Z352" s="47"/>
    </row>
    <row r="353" spans="2:26" x14ac:dyDescent="0.25">
      <c r="B353" s="17">
        <v>39</v>
      </c>
      <c r="C353" s="17">
        <f t="shared" si="31"/>
        <v>39130</v>
      </c>
      <c r="D353" s="11">
        <v>176</v>
      </c>
      <c r="E353" s="22">
        <f>B353*F353</f>
        <v>43346.969088797166</v>
      </c>
      <c r="F353" s="23">
        <f>F344*(1-X353)</f>
        <v>1111.4607458665939</v>
      </c>
      <c r="G353" s="22">
        <f>B353*H353</f>
        <v>48282.204812689735</v>
      </c>
      <c r="H353" s="38">
        <f>H344*(1-Z353)</f>
        <v>1238.005251607429</v>
      </c>
      <c r="I353" s="19" t="s">
        <v>136</v>
      </c>
      <c r="J353" s="2">
        <v>430</v>
      </c>
      <c r="K353" s="2">
        <f t="shared" si="32"/>
        <v>91</v>
      </c>
      <c r="L353" s="105" t="s">
        <v>191</v>
      </c>
      <c r="M353" s="107" t="s">
        <v>62</v>
      </c>
      <c r="N353" s="107" t="s">
        <v>119</v>
      </c>
      <c r="O353" s="106">
        <v>1</v>
      </c>
      <c r="P353" s="120" t="s">
        <v>125</v>
      </c>
      <c r="Q353" s="146" t="s">
        <v>62</v>
      </c>
      <c r="R353" s="146" t="s">
        <v>63</v>
      </c>
      <c r="S353" s="121">
        <v>1</v>
      </c>
      <c r="U353" s="35"/>
      <c r="V353" s="35"/>
      <c r="X353" s="47">
        <f>$X$182</f>
        <v>3.0999999999999999E-3</v>
      </c>
      <c r="Z353" s="47">
        <f t="shared" si="23"/>
        <v>3.3E-3</v>
      </c>
    </row>
    <row r="354" spans="2:26" x14ac:dyDescent="0.25">
      <c r="B354" s="17">
        <v>39</v>
      </c>
      <c r="C354" s="17">
        <f t="shared" si="31"/>
        <v>39150</v>
      </c>
      <c r="D354" s="11"/>
      <c r="E354" s="22"/>
      <c r="F354" s="23"/>
      <c r="G354" s="22"/>
      <c r="H354" s="38"/>
      <c r="J354" s="2">
        <v>435</v>
      </c>
      <c r="K354" s="2">
        <f t="shared" si="32"/>
        <v>90</v>
      </c>
      <c r="L354" s="11"/>
      <c r="O354" s="14"/>
      <c r="P354" s="11"/>
      <c r="S354" s="14"/>
      <c r="U354" s="35"/>
      <c r="V354" s="35"/>
      <c r="X354" s="47"/>
      <c r="Z354" s="47"/>
    </row>
    <row r="355" spans="2:26" x14ac:dyDescent="0.25">
      <c r="B355" s="17">
        <v>39</v>
      </c>
      <c r="C355" s="17">
        <f t="shared" si="31"/>
        <v>39160</v>
      </c>
      <c r="D355" s="11"/>
      <c r="E355" s="22"/>
      <c r="F355" s="23"/>
      <c r="G355" s="22"/>
      <c r="H355" s="38"/>
      <c r="J355" s="2">
        <v>440</v>
      </c>
      <c r="K355" s="2">
        <f t="shared" si="32"/>
        <v>89</v>
      </c>
      <c r="L355" s="11"/>
      <c r="O355" s="14"/>
      <c r="P355" s="11"/>
      <c r="S355" s="14"/>
      <c r="U355" s="35"/>
      <c r="V355" s="35"/>
      <c r="X355" s="47"/>
      <c r="Z355" s="47"/>
    </row>
    <row r="356" spans="2:26" x14ac:dyDescent="0.25">
      <c r="B356" s="17">
        <v>39</v>
      </c>
      <c r="C356" s="17">
        <f t="shared" ref="C356:C419" si="33">K356*J356</f>
        <v>39160</v>
      </c>
      <c r="D356" s="11"/>
      <c r="E356" s="22"/>
      <c r="F356" s="23"/>
      <c r="G356" s="22"/>
      <c r="H356" s="38"/>
      <c r="J356" s="2">
        <v>445</v>
      </c>
      <c r="K356" s="2">
        <f t="shared" si="32"/>
        <v>88</v>
      </c>
      <c r="L356" s="11"/>
      <c r="O356" s="14"/>
      <c r="P356" s="11"/>
      <c r="S356" s="14"/>
      <c r="U356" s="35"/>
      <c r="V356" s="35"/>
      <c r="X356" s="47"/>
      <c r="Z356" s="47"/>
    </row>
    <row r="357" spans="2:26" x14ac:dyDescent="0.25">
      <c r="B357" s="17">
        <v>39</v>
      </c>
      <c r="C357" s="17">
        <f t="shared" si="33"/>
        <v>39150</v>
      </c>
      <c r="D357" s="11"/>
      <c r="E357" s="22"/>
      <c r="F357" s="23"/>
      <c r="G357" s="22"/>
      <c r="H357" s="38"/>
      <c r="J357" s="2">
        <v>450</v>
      </c>
      <c r="K357" s="2">
        <f t="shared" si="32"/>
        <v>87</v>
      </c>
      <c r="L357" s="11"/>
      <c r="O357" s="14"/>
      <c r="P357" s="11"/>
      <c r="S357" s="14"/>
      <c r="U357" s="35"/>
      <c r="V357" s="35"/>
      <c r="X357" s="47"/>
      <c r="Z357" s="47"/>
    </row>
    <row r="358" spans="2:26" x14ac:dyDescent="0.25">
      <c r="B358" s="17">
        <v>39</v>
      </c>
      <c r="C358" s="17">
        <f t="shared" si="33"/>
        <v>39130</v>
      </c>
      <c r="D358" s="11"/>
      <c r="E358" s="22"/>
      <c r="F358" s="23"/>
      <c r="G358" s="22"/>
      <c r="H358" s="38"/>
      <c r="I358" s="30"/>
      <c r="J358" s="2">
        <v>455</v>
      </c>
      <c r="K358" s="2">
        <f t="shared" si="32"/>
        <v>86</v>
      </c>
      <c r="L358" s="11"/>
      <c r="O358" s="14"/>
      <c r="P358" s="11"/>
      <c r="S358" s="14"/>
      <c r="U358" s="35"/>
      <c r="V358" s="35"/>
      <c r="X358" s="47"/>
      <c r="Z358" s="47"/>
    </row>
    <row r="359" spans="2:26" x14ac:dyDescent="0.25">
      <c r="B359" s="17">
        <v>39</v>
      </c>
      <c r="C359" s="17">
        <f t="shared" si="33"/>
        <v>39160</v>
      </c>
      <c r="D359" s="11"/>
      <c r="E359" s="22"/>
      <c r="F359" s="23"/>
      <c r="G359" s="22"/>
      <c r="H359" s="38"/>
      <c r="I359" s="11" t="s">
        <v>139</v>
      </c>
      <c r="J359" s="2">
        <v>445</v>
      </c>
      <c r="K359" s="2">
        <f t="shared" si="32"/>
        <v>88</v>
      </c>
      <c r="L359" s="11"/>
      <c r="O359" s="14"/>
      <c r="P359" s="11"/>
      <c r="S359" s="14"/>
      <c r="U359" s="35"/>
      <c r="V359" s="35"/>
      <c r="X359" s="47"/>
      <c r="Z359" s="47"/>
    </row>
    <row r="360" spans="2:26" x14ac:dyDescent="0.25">
      <c r="B360" s="17">
        <v>39</v>
      </c>
      <c r="C360" s="17">
        <f t="shared" si="33"/>
        <v>39150</v>
      </c>
      <c r="D360" s="11"/>
      <c r="E360" s="22"/>
      <c r="F360" s="23"/>
      <c r="G360" s="22"/>
      <c r="H360" s="38"/>
      <c r="I360" s="11"/>
      <c r="J360" s="2">
        <v>450</v>
      </c>
      <c r="K360" s="2">
        <f t="shared" si="32"/>
        <v>87</v>
      </c>
      <c r="L360" s="11"/>
      <c r="O360" s="14"/>
      <c r="P360" s="11"/>
      <c r="S360" s="14"/>
      <c r="U360" s="35"/>
      <c r="V360" s="35"/>
      <c r="X360" s="47"/>
      <c r="Z360" s="47"/>
    </row>
    <row r="361" spans="2:26" ht="15.75" thickBot="1" x14ac:dyDescent="0.3">
      <c r="B361" s="17">
        <v>39</v>
      </c>
      <c r="C361" s="17">
        <f t="shared" si="33"/>
        <v>39130</v>
      </c>
      <c r="D361" s="11"/>
      <c r="E361" s="22"/>
      <c r="F361" s="23"/>
      <c r="G361" s="22"/>
      <c r="H361" s="38"/>
      <c r="I361" s="12"/>
      <c r="J361" s="2">
        <v>455</v>
      </c>
      <c r="K361" s="2">
        <f t="shared" si="32"/>
        <v>86</v>
      </c>
      <c r="L361" s="11"/>
      <c r="O361" s="14"/>
      <c r="P361" s="11"/>
      <c r="S361" s="14"/>
      <c r="U361" s="35"/>
      <c r="V361" s="35"/>
      <c r="X361" s="47"/>
      <c r="Z361" s="47"/>
    </row>
    <row r="362" spans="2:26" x14ac:dyDescent="0.25">
      <c r="B362" s="16">
        <v>40</v>
      </c>
      <c r="C362" s="16">
        <f t="shared" si="33"/>
        <v>40420</v>
      </c>
      <c r="D362" s="10">
        <v>180</v>
      </c>
      <c r="E362" s="36">
        <f>B362*F362</f>
        <v>44320.608702176294</v>
      </c>
      <c r="F362" s="51">
        <f>F353*(1-X362)</f>
        <v>1108.0152175544074</v>
      </c>
      <c r="G362" s="36">
        <f>B362*H362</f>
        <v>49356.79337108499</v>
      </c>
      <c r="H362" s="37">
        <f>H353*(1-Z362)</f>
        <v>1233.9198342771247</v>
      </c>
      <c r="I362" s="19" t="s">
        <v>136</v>
      </c>
      <c r="J362" s="19">
        <v>430</v>
      </c>
      <c r="K362" s="19">
        <f t="shared" si="32"/>
        <v>94</v>
      </c>
      <c r="L362" s="105" t="s">
        <v>192</v>
      </c>
      <c r="M362" s="107" t="s">
        <v>62</v>
      </c>
      <c r="N362" s="107" t="s">
        <v>119</v>
      </c>
      <c r="O362" s="106">
        <v>1</v>
      </c>
      <c r="P362" s="120" t="s">
        <v>125</v>
      </c>
      <c r="Q362" s="146" t="s">
        <v>62</v>
      </c>
      <c r="R362" s="146" t="s">
        <v>63</v>
      </c>
      <c r="S362" s="121">
        <v>1</v>
      </c>
      <c r="U362" s="35"/>
      <c r="V362" s="35"/>
      <c r="X362" s="47">
        <f>$X$182</f>
        <v>3.0999999999999999E-3</v>
      </c>
      <c r="Z362" s="47">
        <f t="shared" si="23"/>
        <v>3.3E-3</v>
      </c>
    </row>
    <row r="363" spans="2:26" x14ac:dyDescent="0.25">
      <c r="B363" s="17">
        <v>40</v>
      </c>
      <c r="C363" s="17">
        <f t="shared" si="33"/>
        <v>40020</v>
      </c>
      <c r="D363" s="11"/>
      <c r="E363" s="22"/>
      <c r="F363" s="23"/>
      <c r="G363" s="22"/>
      <c r="H363" s="38"/>
      <c r="J363" s="2">
        <v>435</v>
      </c>
      <c r="K363" s="2">
        <f t="shared" si="32"/>
        <v>92</v>
      </c>
      <c r="L363" s="30" t="s">
        <v>104</v>
      </c>
      <c r="M363" s="31" t="s">
        <v>62</v>
      </c>
      <c r="N363" s="31" t="s">
        <v>63</v>
      </c>
      <c r="O363" s="32">
        <v>2</v>
      </c>
      <c r="P363" s="11"/>
      <c r="S363" s="14"/>
      <c r="U363" s="35"/>
      <c r="V363" s="35"/>
      <c r="X363" s="47"/>
      <c r="Z363" s="47"/>
    </row>
    <row r="364" spans="2:26" x14ac:dyDescent="0.25">
      <c r="B364" s="17">
        <v>40</v>
      </c>
      <c r="C364" s="17">
        <f t="shared" si="33"/>
        <v>40040</v>
      </c>
      <c r="D364" s="11"/>
      <c r="E364" s="22"/>
      <c r="F364" s="23"/>
      <c r="G364" s="22"/>
      <c r="H364" s="38"/>
      <c r="J364" s="2">
        <v>440</v>
      </c>
      <c r="K364" s="2">
        <f t="shared" si="32"/>
        <v>91</v>
      </c>
      <c r="L364" s="11"/>
      <c r="O364" s="14"/>
      <c r="P364" s="11"/>
      <c r="S364" s="14"/>
      <c r="U364" s="35"/>
      <c r="V364" s="35"/>
      <c r="X364" s="47"/>
      <c r="Z364" s="47"/>
    </row>
    <row r="365" spans="2:26" x14ac:dyDescent="0.25">
      <c r="B365" s="17">
        <v>40</v>
      </c>
      <c r="C365" s="17">
        <f t="shared" si="33"/>
        <v>40050</v>
      </c>
      <c r="D365" s="11"/>
      <c r="E365" s="22"/>
      <c r="F365" s="23"/>
      <c r="G365" s="22"/>
      <c r="H365" s="38"/>
      <c r="J365" s="2">
        <v>445</v>
      </c>
      <c r="K365" s="2">
        <f t="shared" si="32"/>
        <v>90</v>
      </c>
      <c r="L365" s="11"/>
      <c r="O365" s="14"/>
      <c r="P365" s="11"/>
      <c r="S365" s="14"/>
      <c r="U365" s="35"/>
      <c r="V365" s="35"/>
      <c r="X365" s="47"/>
      <c r="Z365" s="47"/>
    </row>
    <row r="366" spans="2:26" x14ac:dyDescent="0.25">
      <c r="B366" s="17">
        <v>40</v>
      </c>
      <c r="C366" s="17">
        <f t="shared" si="33"/>
        <v>40050</v>
      </c>
      <c r="D366" s="11"/>
      <c r="E366" s="22"/>
      <c r="F366" s="23"/>
      <c r="G366" s="22"/>
      <c r="H366" s="38"/>
      <c r="J366" s="2">
        <v>450</v>
      </c>
      <c r="K366" s="2">
        <f t="shared" si="32"/>
        <v>89</v>
      </c>
      <c r="L366" s="11"/>
      <c r="O366" s="14"/>
      <c r="P366" s="11"/>
      <c r="S366" s="14"/>
      <c r="U366" s="35"/>
      <c r="V366" s="35"/>
      <c r="X366" s="47"/>
      <c r="Z366" s="47"/>
    </row>
    <row r="367" spans="2:26" x14ac:dyDescent="0.25">
      <c r="B367" s="17">
        <v>40</v>
      </c>
      <c r="C367" s="17">
        <f t="shared" si="33"/>
        <v>40040</v>
      </c>
      <c r="D367" s="11"/>
      <c r="E367" s="22"/>
      <c r="F367" s="23"/>
      <c r="G367" s="22"/>
      <c r="H367" s="38"/>
      <c r="I367" s="30"/>
      <c r="J367" s="2">
        <v>455</v>
      </c>
      <c r="K367" s="2">
        <f t="shared" si="32"/>
        <v>88</v>
      </c>
      <c r="L367" s="11"/>
      <c r="O367" s="14"/>
      <c r="P367" s="11"/>
      <c r="S367" s="14"/>
      <c r="U367" s="35"/>
      <c r="V367" s="35"/>
      <c r="X367" s="47"/>
      <c r="Z367" s="47"/>
    </row>
    <row r="368" spans="2:26" x14ac:dyDescent="0.25">
      <c r="B368" s="17">
        <v>40</v>
      </c>
      <c r="C368" s="17">
        <f t="shared" si="33"/>
        <v>40050</v>
      </c>
      <c r="D368" s="11"/>
      <c r="E368" s="22"/>
      <c r="F368" s="23"/>
      <c r="G368" s="22"/>
      <c r="H368" s="38"/>
      <c r="I368" s="11" t="s">
        <v>139</v>
      </c>
      <c r="J368" s="2">
        <v>445</v>
      </c>
      <c r="K368" s="2">
        <f t="shared" si="32"/>
        <v>90</v>
      </c>
      <c r="L368" s="11"/>
      <c r="O368" s="14"/>
      <c r="P368" s="11"/>
      <c r="S368" s="14"/>
      <c r="U368" s="35"/>
      <c r="V368" s="35"/>
      <c r="X368" s="47"/>
      <c r="Z368" s="47"/>
    </row>
    <row r="369" spans="2:26" x14ac:dyDescent="0.25">
      <c r="B369" s="17">
        <v>40</v>
      </c>
      <c r="C369" s="17">
        <f t="shared" si="33"/>
        <v>40050</v>
      </c>
      <c r="D369" s="11"/>
      <c r="E369" s="22"/>
      <c r="F369" s="23"/>
      <c r="G369" s="22"/>
      <c r="H369" s="38"/>
      <c r="I369" s="11"/>
      <c r="J369" s="2">
        <v>450</v>
      </c>
      <c r="K369" s="2">
        <f t="shared" si="32"/>
        <v>89</v>
      </c>
      <c r="L369" s="11"/>
      <c r="O369" s="14"/>
      <c r="P369" s="11"/>
      <c r="S369" s="14"/>
      <c r="U369" s="35"/>
      <c r="V369" s="35"/>
      <c r="X369" s="47"/>
      <c r="Z369" s="47"/>
    </row>
    <row r="370" spans="2:26" ht="15.75" thickBot="1" x14ac:dyDescent="0.3">
      <c r="B370" s="18">
        <v>40</v>
      </c>
      <c r="C370" s="18">
        <f t="shared" si="33"/>
        <v>40040</v>
      </c>
      <c r="D370" s="12"/>
      <c r="E370" s="24"/>
      <c r="F370" s="25"/>
      <c r="G370" s="24"/>
      <c r="H370" s="39"/>
      <c r="I370" s="12"/>
      <c r="J370" s="4">
        <v>455</v>
      </c>
      <c r="K370" s="4">
        <f t="shared" si="32"/>
        <v>88</v>
      </c>
      <c r="L370" s="12"/>
      <c r="M370" s="4"/>
      <c r="N370" s="4"/>
      <c r="O370" s="15"/>
      <c r="P370" s="12"/>
      <c r="Q370" s="4"/>
      <c r="R370" s="4"/>
      <c r="S370" s="15"/>
      <c r="U370" s="35"/>
      <c r="V370" s="35"/>
      <c r="X370" s="47"/>
      <c r="Z370" s="47"/>
    </row>
    <row r="371" spans="2:26" x14ac:dyDescent="0.25">
      <c r="B371" s="17">
        <v>41</v>
      </c>
      <c r="C371" s="17">
        <f t="shared" si="33"/>
        <v>41280</v>
      </c>
      <c r="D371" s="11">
        <v>185</v>
      </c>
      <c r="E371" s="22">
        <f>B371*F371</f>
        <v>45287.79518557954</v>
      </c>
      <c r="F371" s="23">
        <f>F362*(1-X371)</f>
        <v>1104.5803703799888</v>
      </c>
      <c r="G371" s="22">
        <f>B371*H371</f>
        <v>50423.763851784417</v>
      </c>
      <c r="H371" s="38">
        <f>H362*(1-Z371)</f>
        <v>1229.8478988240101</v>
      </c>
      <c r="I371" s="19" t="s">
        <v>136</v>
      </c>
      <c r="J371" s="2">
        <v>430</v>
      </c>
      <c r="K371" s="2">
        <f t="shared" si="32"/>
        <v>96</v>
      </c>
      <c r="L371" s="105" t="s">
        <v>192</v>
      </c>
      <c r="M371" s="107" t="s">
        <v>62</v>
      </c>
      <c r="N371" s="107" t="s">
        <v>119</v>
      </c>
      <c r="O371" s="106">
        <v>1</v>
      </c>
      <c r="P371" s="120" t="s">
        <v>125</v>
      </c>
      <c r="Q371" s="146" t="s">
        <v>62</v>
      </c>
      <c r="R371" s="146" t="s">
        <v>63</v>
      </c>
      <c r="S371" s="121">
        <v>1</v>
      </c>
      <c r="U371" s="35"/>
      <c r="V371" s="35"/>
      <c r="X371" s="47">
        <f>$X$182</f>
        <v>3.0999999999999999E-3</v>
      </c>
      <c r="Z371" s="47">
        <f t="shared" si="23"/>
        <v>3.3E-3</v>
      </c>
    </row>
    <row r="372" spans="2:26" x14ac:dyDescent="0.25">
      <c r="B372" s="17">
        <v>41</v>
      </c>
      <c r="C372" s="17">
        <f t="shared" si="33"/>
        <v>41325</v>
      </c>
      <c r="D372" s="11"/>
      <c r="E372" s="22"/>
      <c r="F372" s="23"/>
      <c r="G372" s="22"/>
      <c r="H372" s="38"/>
      <c r="J372" s="2">
        <v>435</v>
      </c>
      <c r="K372" s="2">
        <f t="shared" si="32"/>
        <v>95</v>
      </c>
      <c r="L372" s="30" t="s">
        <v>104</v>
      </c>
      <c r="M372" s="31" t="s">
        <v>62</v>
      </c>
      <c r="N372" s="31" t="s">
        <v>63</v>
      </c>
      <c r="O372" s="32">
        <v>2</v>
      </c>
      <c r="P372" s="11"/>
      <c r="S372" s="14"/>
      <c r="U372" s="35"/>
      <c r="V372" s="35"/>
      <c r="X372" s="47"/>
      <c r="Z372" s="47"/>
    </row>
    <row r="373" spans="2:26" x14ac:dyDescent="0.25">
      <c r="B373" s="17">
        <v>41</v>
      </c>
      <c r="C373" s="17">
        <f t="shared" si="33"/>
        <v>41360</v>
      </c>
      <c r="D373" s="11"/>
      <c r="E373" s="22"/>
      <c r="F373" s="23"/>
      <c r="G373" s="22"/>
      <c r="H373" s="38"/>
      <c r="J373" s="2">
        <v>440</v>
      </c>
      <c r="K373" s="2">
        <f t="shared" si="32"/>
        <v>94</v>
      </c>
      <c r="L373" s="11"/>
      <c r="O373" s="14"/>
      <c r="P373" s="11"/>
      <c r="S373" s="14"/>
      <c r="U373" s="35"/>
      <c r="V373" s="35"/>
      <c r="X373" s="47"/>
      <c r="Z373" s="47"/>
    </row>
    <row r="374" spans="2:26" x14ac:dyDescent="0.25">
      <c r="B374" s="17">
        <v>41</v>
      </c>
      <c r="C374" s="17">
        <f t="shared" si="33"/>
        <v>41385</v>
      </c>
      <c r="D374" s="11"/>
      <c r="E374" s="22"/>
      <c r="F374" s="23"/>
      <c r="G374" s="22"/>
      <c r="H374" s="38"/>
      <c r="J374" s="2">
        <v>445</v>
      </c>
      <c r="K374" s="2">
        <f t="shared" si="32"/>
        <v>93</v>
      </c>
      <c r="L374" s="11"/>
      <c r="O374" s="14"/>
      <c r="P374" s="11"/>
      <c r="S374" s="14"/>
      <c r="U374" s="35"/>
      <c r="V374" s="35"/>
      <c r="X374" s="47"/>
      <c r="Z374" s="47"/>
    </row>
    <row r="375" spans="2:26" x14ac:dyDescent="0.25">
      <c r="B375" s="17">
        <v>41</v>
      </c>
      <c r="C375" s="17">
        <f t="shared" si="33"/>
        <v>41400</v>
      </c>
      <c r="D375" s="11"/>
      <c r="E375" s="22"/>
      <c r="F375" s="23"/>
      <c r="G375" s="22"/>
      <c r="H375" s="38"/>
      <c r="J375" s="2">
        <v>450</v>
      </c>
      <c r="K375" s="2">
        <f t="shared" si="32"/>
        <v>92</v>
      </c>
      <c r="L375" s="11"/>
      <c r="O375" s="14"/>
      <c r="P375" s="11"/>
      <c r="S375" s="14"/>
      <c r="U375" s="35"/>
      <c r="V375" s="35"/>
      <c r="X375" s="47"/>
      <c r="Z375" s="47"/>
    </row>
    <row r="376" spans="2:26" x14ac:dyDescent="0.25">
      <c r="B376" s="17">
        <v>41</v>
      </c>
      <c r="C376" s="17">
        <f t="shared" si="33"/>
        <v>41405</v>
      </c>
      <c r="D376" s="11"/>
      <c r="E376" s="22"/>
      <c r="F376" s="23"/>
      <c r="G376" s="22"/>
      <c r="H376" s="38"/>
      <c r="I376" s="30"/>
      <c r="J376" s="2">
        <v>455</v>
      </c>
      <c r="K376" s="2">
        <f t="shared" si="32"/>
        <v>91</v>
      </c>
      <c r="L376" s="11"/>
      <c r="O376" s="14"/>
      <c r="P376" s="11"/>
      <c r="S376" s="14"/>
      <c r="U376" s="35"/>
      <c r="V376" s="35"/>
      <c r="X376" s="47"/>
      <c r="Z376" s="47"/>
    </row>
    <row r="377" spans="2:26" x14ac:dyDescent="0.25">
      <c r="B377" s="17">
        <v>41</v>
      </c>
      <c r="C377" s="17">
        <f t="shared" si="33"/>
        <v>41385</v>
      </c>
      <c r="D377" s="11"/>
      <c r="E377" s="22"/>
      <c r="F377" s="23"/>
      <c r="G377" s="22"/>
      <c r="H377" s="38"/>
      <c r="I377" s="11" t="s">
        <v>139</v>
      </c>
      <c r="J377" s="2">
        <v>445</v>
      </c>
      <c r="K377" s="2">
        <f t="shared" si="32"/>
        <v>93</v>
      </c>
      <c r="L377" s="11"/>
      <c r="O377" s="14"/>
      <c r="P377" s="11"/>
      <c r="S377" s="14"/>
      <c r="U377" s="35"/>
      <c r="V377" s="35"/>
      <c r="X377" s="47"/>
      <c r="Z377" s="47"/>
    </row>
    <row r="378" spans="2:26" x14ac:dyDescent="0.25">
      <c r="B378" s="17">
        <v>41</v>
      </c>
      <c r="C378" s="17">
        <f t="shared" si="33"/>
        <v>41400</v>
      </c>
      <c r="D378" s="11"/>
      <c r="E378" s="22"/>
      <c r="F378" s="23"/>
      <c r="G378" s="22"/>
      <c r="H378" s="38"/>
      <c r="I378" s="11"/>
      <c r="J378" s="2">
        <v>450</v>
      </c>
      <c r="K378" s="2">
        <f t="shared" si="32"/>
        <v>92</v>
      </c>
      <c r="L378" s="11"/>
      <c r="O378" s="14"/>
      <c r="P378" s="11"/>
      <c r="S378" s="14"/>
      <c r="U378" s="35"/>
      <c r="V378" s="35"/>
      <c r="X378" s="47"/>
      <c r="Z378" s="47"/>
    </row>
    <row r="379" spans="2:26" ht="15.75" thickBot="1" x14ac:dyDescent="0.3">
      <c r="B379" s="17">
        <v>41</v>
      </c>
      <c r="C379" s="17">
        <f t="shared" si="33"/>
        <v>41405</v>
      </c>
      <c r="D379" s="11"/>
      <c r="E379" s="22"/>
      <c r="F379" s="23"/>
      <c r="G379" s="22"/>
      <c r="H379" s="38"/>
      <c r="I379" s="12"/>
      <c r="J379" s="2">
        <v>455</v>
      </c>
      <c r="K379" s="2">
        <f t="shared" si="32"/>
        <v>91</v>
      </c>
      <c r="L379" s="11"/>
      <c r="O379" s="14"/>
      <c r="P379" s="11"/>
      <c r="S379" s="14"/>
      <c r="U379" s="35"/>
      <c r="V379" s="35"/>
      <c r="X379" s="47"/>
      <c r="Z379" s="47"/>
    </row>
    <row r="380" spans="2:26" x14ac:dyDescent="0.25">
      <c r="B380" s="16">
        <v>42</v>
      </c>
      <c r="C380" s="16">
        <f t="shared" si="33"/>
        <v>42140</v>
      </c>
      <c r="D380" s="10">
        <v>189</v>
      </c>
      <c r="E380" s="36">
        <f>B380*F380</f>
        <v>46248.559191736058</v>
      </c>
      <c r="F380" s="51">
        <f>F371*(1-X380)</f>
        <v>1101.156171231811</v>
      </c>
      <c r="G380" s="36">
        <f>B380*H380</f>
        <v>51483.154831831416</v>
      </c>
      <c r="H380" s="37">
        <f>H371*(1-Z380)</f>
        <v>1225.7894007578909</v>
      </c>
      <c r="I380" s="19" t="s">
        <v>136</v>
      </c>
      <c r="J380" s="19">
        <v>430</v>
      </c>
      <c r="K380" s="19">
        <f t="shared" si="32"/>
        <v>98</v>
      </c>
      <c r="L380" s="105" t="s">
        <v>192</v>
      </c>
      <c r="M380" s="107" t="s">
        <v>62</v>
      </c>
      <c r="N380" s="107" t="s">
        <v>119</v>
      </c>
      <c r="O380" s="106">
        <v>1</v>
      </c>
      <c r="P380" s="120" t="s">
        <v>125</v>
      </c>
      <c r="Q380" s="146" t="s">
        <v>62</v>
      </c>
      <c r="R380" s="146" t="s">
        <v>63</v>
      </c>
      <c r="S380" s="121">
        <v>1</v>
      </c>
      <c r="U380" s="35"/>
      <c r="V380" s="35"/>
      <c r="X380" s="47">
        <f>$X$182</f>
        <v>3.0999999999999999E-3</v>
      </c>
      <c r="Z380" s="47">
        <f t="shared" si="23"/>
        <v>3.3E-3</v>
      </c>
    </row>
    <row r="381" spans="2:26" x14ac:dyDescent="0.25">
      <c r="B381" s="17">
        <v>42</v>
      </c>
      <c r="C381" s="17">
        <f t="shared" si="33"/>
        <v>42195</v>
      </c>
      <c r="D381" s="11"/>
      <c r="E381" s="22"/>
      <c r="F381" s="23"/>
      <c r="G381" s="22"/>
      <c r="H381" s="38"/>
      <c r="J381" s="2">
        <v>435</v>
      </c>
      <c r="K381" s="2">
        <f t="shared" si="32"/>
        <v>97</v>
      </c>
      <c r="L381" s="30" t="s">
        <v>104</v>
      </c>
      <c r="M381" s="31" t="s">
        <v>62</v>
      </c>
      <c r="N381" s="31" t="s">
        <v>63</v>
      </c>
      <c r="O381" s="32">
        <v>2</v>
      </c>
      <c r="P381" s="11"/>
      <c r="S381" s="14"/>
      <c r="U381" s="35"/>
      <c r="V381" s="35"/>
      <c r="X381" s="47"/>
      <c r="Z381" s="47"/>
    </row>
    <row r="382" spans="2:26" x14ac:dyDescent="0.25">
      <c r="B382" s="17">
        <v>42</v>
      </c>
      <c r="C382" s="17">
        <f t="shared" si="33"/>
        <v>42240</v>
      </c>
      <c r="D382" s="11"/>
      <c r="E382" s="22"/>
      <c r="F382" s="23"/>
      <c r="G382" s="22"/>
      <c r="H382" s="38"/>
      <c r="J382" s="2">
        <v>440</v>
      </c>
      <c r="K382" s="2">
        <f t="shared" si="32"/>
        <v>96</v>
      </c>
      <c r="L382" s="11"/>
      <c r="O382" s="14"/>
      <c r="P382" s="11"/>
      <c r="S382" s="14"/>
      <c r="U382" s="35"/>
      <c r="V382" s="35"/>
      <c r="X382" s="47"/>
      <c r="Z382" s="47"/>
    </row>
    <row r="383" spans="2:26" x14ac:dyDescent="0.25">
      <c r="B383" s="17">
        <v>42</v>
      </c>
      <c r="C383" s="17">
        <f t="shared" si="33"/>
        <v>42275</v>
      </c>
      <c r="D383" s="11"/>
      <c r="E383" s="22"/>
      <c r="F383" s="23"/>
      <c r="G383" s="22"/>
      <c r="H383" s="38"/>
      <c r="J383" s="2">
        <v>445</v>
      </c>
      <c r="K383" s="2">
        <f t="shared" si="32"/>
        <v>95</v>
      </c>
      <c r="L383" s="11"/>
      <c r="O383" s="14"/>
      <c r="P383" s="11"/>
      <c r="S383" s="14"/>
      <c r="U383" s="35"/>
      <c r="V383" s="35"/>
      <c r="X383" s="47"/>
      <c r="Z383" s="47"/>
    </row>
    <row r="384" spans="2:26" x14ac:dyDescent="0.25">
      <c r="B384" s="17">
        <v>42</v>
      </c>
      <c r="C384" s="17">
        <f t="shared" si="33"/>
        <v>42300</v>
      </c>
      <c r="D384" s="11"/>
      <c r="E384" s="22"/>
      <c r="F384" s="23"/>
      <c r="G384" s="22"/>
      <c r="H384" s="38"/>
      <c r="J384" s="2">
        <v>450</v>
      </c>
      <c r="K384" s="2">
        <f t="shared" si="32"/>
        <v>94</v>
      </c>
      <c r="L384" s="11"/>
      <c r="O384" s="14"/>
      <c r="P384" s="11"/>
      <c r="S384" s="14"/>
      <c r="U384" s="35"/>
      <c r="V384" s="35"/>
      <c r="X384" s="47"/>
      <c r="Z384" s="47"/>
    </row>
    <row r="385" spans="2:26" x14ac:dyDescent="0.25">
      <c r="B385" s="17">
        <v>42</v>
      </c>
      <c r="C385" s="17">
        <f t="shared" si="33"/>
        <v>42315</v>
      </c>
      <c r="D385" s="11"/>
      <c r="E385" s="22"/>
      <c r="F385" s="23"/>
      <c r="G385" s="22"/>
      <c r="H385" s="38"/>
      <c r="I385" s="30"/>
      <c r="J385" s="2">
        <v>455</v>
      </c>
      <c r="K385" s="2">
        <f t="shared" si="32"/>
        <v>93</v>
      </c>
      <c r="L385" s="11"/>
      <c r="O385" s="14"/>
      <c r="P385" s="11"/>
      <c r="S385" s="14"/>
      <c r="U385" s="35"/>
      <c r="V385" s="35"/>
      <c r="X385" s="47"/>
      <c r="Z385" s="47"/>
    </row>
    <row r="386" spans="2:26" x14ac:dyDescent="0.25">
      <c r="B386" s="17">
        <v>42</v>
      </c>
      <c r="C386" s="17">
        <f t="shared" si="33"/>
        <v>42275</v>
      </c>
      <c r="D386" s="11"/>
      <c r="E386" s="22"/>
      <c r="F386" s="23"/>
      <c r="G386" s="22"/>
      <c r="H386" s="38"/>
      <c r="I386" s="11" t="s">
        <v>139</v>
      </c>
      <c r="J386" s="2">
        <v>445</v>
      </c>
      <c r="K386" s="2">
        <f t="shared" si="32"/>
        <v>95</v>
      </c>
      <c r="L386" s="11"/>
      <c r="O386" s="14"/>
      <c r="P386" s="11"/>
      <c r="S386" s="14"/>
      <c r="U386" s="35"/>
      <c r="V386" s="35"/>
      <c r="X386" s="47"/>
      <c r="Z386" s="47"/>
    </row>
    <row r="387" spans="2:26" x14ac:dyDescent="0.25">
      <c r="B387" s="17">
        <v>42</v>
      </c>
      <c r="C387" s="17">
        <f t="shared" si="33"/>
        <v>42300</v>
      </c>
      <c r="D387" s="11"/>
      <c r="E387" s="22"/>
      <c r="F387" s="23"/>
      <c r="G387" s="22"/>
      <c r="H387" s="38"/>
      <c r="I387" s="11"/>
      <c r="J387" s="2">
        <v>450</v>
      </c>
      <c r="K387" s="2">
        <f t="shared" si="32"/>
        <v>94</v>
      </c>
      <c r="L387" s="11"/>
      <c r="O387" s="14"/>
      <c r="P387" s="11"/>
      <c r="S387" s="14"/>
      <c r="U387" s="35"/>
      <c r="V387" s="35"/>
      <c r="X387" s="47"/>
      <c r="Z387" s="47"/>
    </row>
    <row r="388" spans="2:26" ht="15.75" thickBot="1" x14ac:dyDescent="0.3">
      <c r="B388" s="18">
        <v>42</v>
      </c>
      <c r="C388" s="18">
        <f t="shared" si="33"/>
        <v>42315</v>
      </c>
      <c r="D388" s="12"/>
      <c r="E388" s="24"/>
      <c r="F388" s="25"/>
      <c r="G388" s="24"/>
      <c r="H388" s="39"/>
      <c r="I388" s="12"/>
      <c r="J388" s="4">
        <v>455</v>
      </c>
      <c r="K388" s="4">
        <f t="shared" si="32"/>
        <v>93</v>
      </c>
      <c r="L388" s="12"/>
      <c r="M388" s="4"/>
      <c r="N388" s="4"/>
      <c r="O388" s="15"/>
      <c r="P388" s="12"/>
      <c r="Q388" s="4"/>
      <c r="R388" s="4"/>
      <c r="S388" s="15"/>
      <c r="U388" s="35"/>
      <c r="V388" s="35"/>
      <c r="X388" s="47"/>
      <c r="Z388" s="47"/>
    </row>
    <row r="389" spans="2:26" x14ac:dyDescent="0.25">
      <c r="B389" s="17">
        <v>43</v>
      </c>
      <c r="C389" s="17">
        <f t="shared" si="33"/>
        <v>43000</v>
      </c>
      <c r="D389" s="11">
        <v>194</v>
      </c>
      <c r="E389" s="22">
        <f>B389*F389</f>
        <v>47202.931245342668</v>
      </c>
      <c r="F389" s="23">
        <f>F380*(1-X389)</f>
        <v>1097.7425871009923</v>
      </c>
      <c r="G389" s="22">
        <f>B389*H389</f>
        <v>52535.004716621763</v>
      </c>
      <c r="H389" s="38">
        <f>H380*(1-Z389)</f>
        <v>1221.7442957353899</v>
      </c>
      <c r="I389" s="19" t="s">
        <v>136</v>
      </c>
      <c r="J389" s="2">
        <v>430</v>
      </c>
      <c r="K389" s="2">
        <f t="shared" si="32"/>
        <v>100</v>
      </c>
      <c r="L389" s="105" t="s">
        <v>192</v>
      </c>
      <c r="M389" s="107" t="s">
        <v>62</v>
      </c>
      <c r="N389" s="107" t="s">
        <v>119</v>
      </c>
      <c r="O389" s="106">
        <v>1</v>
      </c>
      <c r="P389" s="120" t="s">
        <v>125</v>
      </c>
      <c r="Q389" s="146" t="s">
        <v>62</v>
      </c>
      <c r="R389" s="146" t="s">
        <v>63</v>
      </c>
      <c r="S389" s="121">
        <v>1</v>
      </c>
      <c r="U389" s="35"/>
      <c r="V389" s="35"/>
      <c r="X389" s="47">
        <f>$X$182</f>
        <v>3.0999999999999999E-3</v>
      </c>
      <c r="Z389" s="47">
        <f t="shared" si="23"/>
        <v>3.3E-3</v>
      </c>
    </row>
    <row r="390" spans="2:26" x14ac:dyDescent="0.25">
      <c r="B390" s="17">
        <v>43</v>
      </c>
      <c r="C390" s="17">
        <f t="shared" si="33"/>
        <v>43065</v>
      </c>
      <c r="D390" s="11"/>
      <c r="E390" s="22"/>
      <c r="F390" s="23"/>
      <c r="G390" s="22"/>
      <c r="H390" s="38"/>
      <c r="J390" s="2">
        <v>435</v>
      </c>
      <c r="K390" s="2">
        <f t="shared" si="32"/>
        <v>99</v>
      </c>
      <c r="L390" s="30" t="s">
        <v>104</v>
      </c>
      <c r="M390" s="31" t="s">
        <v>62</v>
      </c>
      <c r="N390" s="31" t="s">
        <v>63</v>
      </c>
      <c r="O390" s="32">
        <v>2</v>
      </c>
      <c r="P390" s="11"/>
      <c r="S390" s="14"/>
      <c r="U390" s="35"/>
      <c r="V390" s="35"/>
      <c r="X390" s="47"/>
      <c r="Z390" s="47"/>
    </row>
    <row r="391" spans="2:26" x14ac:dyDescent="0.25">
      <c r="B391" s="17">
        <v>43</v>
      </c>
      <c r="C391" s="17">
        <f t="shared" si="33"/>
        <v>43120</v>
      </c>
      <c r="D391" s="11"/>
      <c r="E391" s="22"/>
      <c r="F391" s="23"/>
      <c r="G391" s="22"/>
      <c r="H391" s="38"/>
      <c r="J391" s="2">
        <v>440</v>
      </c>
      <c r="K391" s="2">
        <f t="shared" si="32"/>
        <v>98</v>
      </c>
      <c r="L391" s="11"/>
      <c r="O391" s="14"/>
      <c r="P391" s="11"/>
      <c r="S391" s="14"/>
      <c r="U391" s="35"/>
      <c r="V391" s="35"/>
      <c r="X391" s="47"/>
      <c r="Z391" s="47"/>
    </row>
    <row r="392" spans="2:26" x14ac:dyDescent="0.25">
      <c r="B392" s="17">
        <v>43</v>
      </c>
      <c r="C392" s="17">
        <f t="shared" si="33"/>
        <v>43165</v>
      </c>
      <c r="D392" s="11"/>
      <c r="E392" s="22"/>
      <c r="F392" s="23"/>
      <c r="G392" s="22"/>
      <c r="H392" s="38"/>
      <c r="J392" s="2">
        <v>445</v>
      </c>
      <c r="K392" s="2">
        <f t="shared" si="32"/>
        <v>97</v>
      </c>
      <c r="L392" s="11"/>
      <c r="O392" s="14"/>
      <c r="P392" s="11"/>
      <c r="S392" s="14"/>
      <c r="U392" s="35"/>
      <c r="V392" s="35"/>
      <c r="X392" s="47"/>
      <c r="Z392" s="47"/>
    </row>
    <row r="393" spans="2:26" x14ac:dyDescent="0.25">
      <c r="B393" s="17">
        <v>43</v>
      </c>
      <c r="C393" s="17">
        <f t="shared" si="33"/>
        <v>43200</v>
      </c>
      <c r="D393" s="11"/>
      <c r="E393" s="22"/>
      <c r="F393" s="23"/>
      <c r="G393" s="22"/>
      <c r="H393" s="38"/>
      <c r="J393" s="2">
        <v>450</v>
      </c>
      <c r="K393" s="2">
        <f t="shared" si="32"/>
        <v>96</v>
      </c>
      <c r="L393" s="11"/>
      <c r="O393" s="14"/>
      <c r="P393" s="11"/>
      <c r="S393" s="14"/>
      <c r="U393" s="35"/>
      <c r="V393" s="35"/>
      <c r="X393" s="47"/>
      <c r="Z393" s="47"/>
    </row>
    <row r="394" spans="2:26" x14ac:dyDescent="0.25">
      <c r="B394" s="17">
        <v>43</v>
      </c>
      <c r="C394" s="17">
        <f t="shared" si="33"/>
        <v>43225</v>
      </c>
      <c r="D394" s="11"/>
      <c r="E394" s="22"/>
      <c r="F394" s="23"/>
      <c r="G394" s="22"/>
      <c r="H394" s="38"/>
      <c r="I394" s="30"/>
      <c r="J394" s="2">
        <v>455</v>
      </c>
      <c r="K394" s="2">
        <f t="shared" si="32"/>
        <v>95</v>
      </c>
      <c r="L394" s="11"/>
      <c r="O394" s="14"/>
      <c r="P394" s="11"/>
      <c r="S394" s="14"/>
      <c r="U394" s="35"/>
      <c r="V394" s="35"/>
      <c r="X394" s="47"/>
      <c r="Z394" s="47"/>
    </row>
    <row r="395" spans="2:26" x14ac:dyDescent="0.25">
      <c r="B395" s="17">
        <v>43</v>
      </c>
      <c r="C395" s="17">
        <f t="shared" si="33"/>
        <v>43165</v>
      </c>
      <c r="D395" s="11"/>
      <c r="E395" s="22"/>
      <c r="F395" s="23"/>
      <c r="G395" s="22"/>
      <c r="H395" s="38"/>
      <c r="I395" s="11" t="s">
        <v>139</v>
      </c>
      <c r="J395" s="2">
        <v>445</v>
      </c>
      <c r="K395" s="2">
        <f t="shared" si="32"/>
        <v>97</v>
      </c>
      <c r="L395" s="11"/>
      <c r="O395" s="14"/>
      <c r="P395" s="11"/>
      <c r="S395" s="14"/>
      <c r="U395" s="35"/>
      <c r="V395" s="35"/>
      <c r="X395" s="47"/>
      <c r="Z395" s="47"/>
    </row>
    <row r="396" spans="2:26" x14ac:dyDescent="0.25">
      <c r="B396" s="17">
        <v>43</v>
      </c>
      <c r="C396" s="17">
        <f t="shared" si="33"/>
        <v>43200</v>
      </c>
      <c r="D396" s="11"/>
      <c r="E396" s="22"/>
      <c r="F396" s="23"/>
      <c r="G396" s="22"/>
      <c r="H396" s="38"/>
      <c r="I396" s="11"/>
      <c r="J396" s="2">
        <v>450</v>
      </c>
      <c r="K396" s="2">
        <f t="shared" si="32"/>
        <v>96</v>
      </c>
      <c r="L396" s="11"/>
      <c r="O396" s="14"/>
      <c r="P396" s="11"/>
      <c r="S396" s="14"/>
      <c r="U396" s="35"/>
      <c r="V396" s="35"/>
      <c r="X396" s="47"/>
      <c r="Z396" s="47"/>
    </row>
    <row r="397" spans="2:26" ht="15.75" thickBot="1" x14ac:dyDescent="0.3">
      <c r="B397" s="17">
        <v>43</v>
      </c>
      <c r="C397" s="17">
        <f t="shared" si="33"/>
        <v>43225</v>
      </c>
      <c r="D397" s="11"/>
      <c r="E397" s="22"/>
      <c r="F397" s="23"/>
      <c r="G397" s="22"/>
      <c r="H397" s="38"/>
      <c r="I397" s="12"/>
      <c r="J397" s="2">
        <v>455</v>
      </c>
      <c r="K397" s="2">
        <f t="shared" si="32"/>
        <v>95</v>
      </c>
      <c r="L397" s="11"/>
      <c r="O397" s="14"/>
      <c r="P397" s="11"/>
      <c r="S397" s="14"/>
      <c r="U397" s="35"/>
      <c r="V397" s="35"/>
      <c r="X397" s="47"/>
      <c r="Z397" s="47"/>
    </row>
    <row r="398" spans="2:26" x14ac:dyDescent="0.25">
      <c r="B398" s="16">
        <v>44</v>
      </c>
      <c r="C398" s="16">
        <f t="shared" si="33"/>
        <v>44290</v>
      </c>
      <c r="D398" s="10">
        <v>198</v>
      </c>
      <c r="E398" s="36">
        <f>B398*F398</f>
        <v>48150.941743563089</v>
      </c>
      <c r="F398" s="51">
        <f>F389*(1-X398)</f>
        <v>1094.3395850809793</v>
      </c>
      <c r="G398" s="36">
        <f>B398*H398</f>
        <v>53579.351740616374</v>
      </c>
      <c r="H398" s="37">
        <f>H389*(1-Z398)</f>
        <v>1217.712539559463</v>
      </c>
      <c r="I398" s="19" t="s">
        <v>136</v>
      </c>
      <c r="J398" s="19">
        <v>430</v>
      </c>
      <c r="K398" s="19">
        <f t="shared" si="32"/>
        <v>103</v>
      </c>
      <c r="L398" s="105" t="s">
        <v>192</v>
      </c>
      <c r="M398" s="107" t="s">
        <v>62</v>
      </c>
      <c r="N398" s="107" t="s">
        <v>119</v>
      </c>
      <c r="O398" s="106">
        <v>1</v>
      </c>
      <c r="P398" s="120" t="s">
        <v>125</v>
      </c>
      <c r="Q398" s="146" t="s">
        <v>62</v>
      </c>
      <c r="R398" s="146" t="s">
        <v>63</v>
      </c>
      <c r="S398" s="121">
        <v>1</v>
      </c>
      <c r="U398" s="35"/>
      <c r="V398" s="35"/>
      <c r="X398" s="47">
        <f>$X$182</f>
        <v>3.0999999999999999E-3</v>
      </c>
      <c r="Z398" s="47">
        <f t="shared" si="23"/>
        <v>3.3E-3</v>
      </c>
    </row>
    <row r="399" spans="2:26" x14ac:dyDescent="0.25">
      <c r="B399" s="17">
        <v>44</v>
      </c>
      <c r="C399" s="17">
        <f t="shared" si="33"/>
        <v>44370</v>
      </c>
      <c r="D399" s="11"/>
      <c r="E399" s="22"/>
      <c r="F399" s="23"/>
      <c r="G399" s="22"/>
      <c r="H399" s="38"/>
      <c r="J399" s="2">
        <v>435</v>
      </c>
      <c r="K399" s="2">
        <f t="shared" si="32"/>
        <v>102</v>
      </c>
      <c r="L399" s="30" t="s">
        <v>104</v>
      </c>
      <c r="M399" s="31" t="s">
        <v>62</v>
      </c>
      <c r="N399" s="31" t="s">
        <v>63</v>
      </c>
      <c r="O399" s="32">
        <v>2</v>
      </c>
      <c r="P399" s="11"/>
      <c r="S399" s="14"/>
      <c r="U399" s="35"/>
      <c r="V399" s="35"/>
      <c r="X399" s="47"/>
      <c r="Z399" s="47"/>
    </row>
    <row r="400" spans="2:26" x14ac:dyDescent="0.25">
      <c r="B400" s="17">
        <v>44</v>
      </c>
      <c r="C400" s="17">
        <f t="shared" si="33"/>
        <v>44000</v>
      </c>
      <c r="D400" s="11"/>
      <c r="E400" s="22"/>
      <c r="F400" s="23"/>
      <c r="G400" s="22"/>
      <c r="H400" s="38"/>
      <c r="J400" s="2">
        <v>440</v>
      </c>
      <c r="K400" s="2">
        <f t="shared" si="32"/>
        <v>100</v>
      </c>
      <c r="L400" s="11"/>
      <c r="O400" s="14"/>
      <c r="P400" s="11"/>
      <c r="S400" s="14"/>
      <c r="U400" s="35"/>
      <c r="V400" s="35"/>
      <c r="X400" s="47"/>
      <c r="Z400" s="47"/>
    </row>
    <row r="401" spans="2:26" x14ac:dyDescent="0.25">
      <c r="B401" s="17">
        <v>44</v>
      </c>
      <c r="C401" s="17">
        <f t="shared" si="33"/>
        <v>44055</v>
      </c>
      <c r="D401" s="11"/>
      <c r="E401" s="22"/>
      <c r="F401" s="23"/>
      <c r="G401" s="22"/>
      <c r="H401" s="38"/>
      <c r="J401" s="2">
        <v>445</v>
      </c>
      <c r="K401" s="2">
        <f t="shared" si="32"/>
        <v>99</v>
      </c>
      <c r="L401" s="11"/>
      <c r="O401" s="14"/>
      <c r="P401" s="11"/>
      <c r="S401" s="14"/>
      <c r="U401" s="35"/>
      <c r="V401" s="35"/>
      <c r="X401" s="47"/>
      <c r="Z401" s="47"/>
    </row>
    <row r="402" spans="2:26" x14ac:dyDescent="0.25">
      <c r="B402" s="17">
        <v>44</v>
      </c>
      <c r="C402" s="17">
        <f t="shared" si="33"/>
        <v>44100</v>
      </c>
      <c r="D402" s="11"/>
      <c r="E402" s="22"/>
      <c r="F402" s="23"/>
      <c r="G402" s="22"/>
      <c r="H402" s="38"/>
      <c r="J402" s="2">
        <v>450</v>
      </c>
      <c r="K402" s="2">
        <f t="shared" si="32"/>
        <v>98</v>
      </c>
      <c r="L402" s="11"/>
      <c r="O402" s="14"/>
      <c r="P402" s="11"/>
      <c r="S402" s="14"/>
      <c r="U402" s="35"/>
      <c r="V402" s="35"/>
      <c r="X402" s="47"/>
      <c r="Z402" s="47"/>
    </row>
    <row r="403" spans="2:26" x14ac:dyDescent="0.25">
      <c r="B403" s="17">
        <v>44</v>
      </c>
      <c r="C403" s="17">
        <f t="shared" si="33"/>
        <v>44135</v>
      </c>
      <c r="D403" s="11"/>
      <c r="E403" s="22"/>
      <c r="F403" s="23"/>
      <c r="G403" s="22"/>
      <c r="H403" s="38"/>
      <c r="I403" s="30"/>
      <c r="J403" s="2">
        <v>455</v>
      </c>
      <c r="K403" s="2">
        <f t="shared" si="32"/>
        <v>97</v>
      </c>
      <c r="L403" s="11"/>
      <c r="O403" s="14"/>
      <c r="P403" s="11"/>
      <c r="S403" s="14"/>
      <c r="U403" s="35"/>
      <c r="V403" s="35"/>
      <c r="X403" s="47"/>
      <c r="Z403" s="47"/>
    </row>
    <row r="404" spans="2:26" x14ac:dyDescent="0.25">
      <c r="B404" s="17">
        <v>44</v>
      </c>
      <c r="C404" s="17">
        <f t="shared" si="33"/>
        <v>44055</v>
      </c>
      <c r="D404" s="11"/>
      <c r="E404" s="22"/>
      <c r="F404" s="23"/>
      <c r="G404" s="22"/>
      <c r="H404" s="38"/>
      <c r="I404" s="11" t="s">
        <v>139</v>
      </c>
      <c r="J404" s="2">
        <v>445</v>
      </c>
      <c r="K404" s="2">
        <f t="shared" si="32"/>
        <v>99</v>
      </c>
      <c r="L404" s="11"/>
      <c r="O404" s="14"/>
      <c r="P404" s="11"/>
      <c r="S404" s="14"/>
      <c r="U404" s="35"/>
      <c r="V404" s="35"/>
      <c r="X404" s="47"/>
      <c r="Z404" s="47"/>
    </row>
    <row r="405" spans="2:26" x14ac:dyDescent="0.25">
      <c r="B405" s="17">
        <v>44</v>
      </c>
      <c r="C405" s="17">
        <f t="shared" si="33"/>
        <v>44100</v>
      </c>
      <c r="D405" s="11"/>
      <c r="E405" s="22"/>
      <c r="F405" s="23"/>
      <c r="G405" s="22"/>
      <c r="H405" s="38"/>
      <c r="I405" s="11"/>
      <c r="J405" s="2">
        <v>450</v>
      </c>
      <c r="K405" s="2">
        <f t="shared" si="32"/>
        <v>98</v>
      </c>
      <c r="L405" s="11"/>
      <c r="O405" s="14"/>
      <c r="P405" s="11"/>
      <c r="S405" s="14"/>
      <c r="U405" s="35"/>
      <c r="V405" s="35"/>
      <c r="X405" s="47"/>
      <c r="Z405" s="47"/>
    </row>
    <row r="406" spans="2:26" ht="15.75" thickBot="1" x14ac:dyDescent="0.3">
      <c r="B406" s="18">
        <v>44</v>
      </c>
      <c r="C406" s="18">
        <f t="shared" si="33"/>
        <v>44135</v>
      </c>
      <c r="D406" s="12"/>
      <c r="E406" s="24"/>
      <c r="F406" s="25"/>
      <c r="G406" s="24"/>
      <c r="H406" s="39"/>
      <c r="I406" s="12"/>
      <c r="J406" s="4">
        <v>455</v>
      </c>
      <c r="K406" s="4">
        <f t="shared" si="32"/>
        <v>97</v>
      </c>
      <c r="L406" s="12"/>
      <c r="M406" s="4"/>
      <c r="N406" s="4"/>
      <c r="O406" s="15"/>
      <c r="P406" s="12"/>
      <c r="Q406" s="4"/>
      <c r="R406" s="4"/>
      <c r="S406" s="15"/>
      <c r="U406" s="35"/>
      <c r="V406" s="35"/>
      <c r="X406" s="47"/>
      <c r="Z406" s="47"/>
    </row>
    <row r="407" spans="2:26" x14ac:dyDescent="0.25">
      <c r="B407" s="17">
        <v>45</v>
      </c>
      <c r="C407" s="17">
        <f t="shared" si="33"/>
        <v>45150</v>
      </c>
      <c r="D407" s="11">
        <v>203</v>
      </c>
      <c r="E407" s="22">
        <f>B407*F407</f>
        <v>49092.620956525272</v>
      </c>
      <c r="F407" s="23">
        <f>F398*(1-X407)</f>
        <v>1090.9471323672283</v>
      </c>
      <c r="G407" s="22">
        <f>B407*H407</f>
        <v>54616.23396805126</v>
      </c>
      <c r="H407" s="38">
        <f>H398*(1-Z407)</f>
        <v>1213.6940881789169</v>
      </c>
      <c r="I407" s="19" t="s">
        <v>136</v>
      </c>
      <c r="J407" s="2">
        <v>430</v>
      </c>
      <c r="K407" s="2">
        <f t="shared" si="32"/>
        <v>105</v>
      </c>
      <c r="L407" s="105" t="s">
        <v>192</v>
      </c>
      <c r="M407" s="107" t="s">
        <v>62</v>
      </c>
      <c r="N407" s="107" t="s">
        <v>119</v>
      </c>
      <c r="O407" s="106">
        <v>1</v>
      </c>
      <c r="P407" s="120" t="s">
        <v>125</v>
      </c>
      <c r="Q407" s="146" t="s">
        <v>62</v>
      </c>
      <c r="R407" s="146" t="s">
        <v>63</v>
      </c>
      <c r="S407" s="121">
        <v>1</v>
      </c>
      <c r="U407" s="35"/>
      <c r="V407" s="35"/>
      <c r="X407" s="47">
        <f>$X$182</f>
        <v>3.0999999999999999E-3</v>
      </c>
      <c r="Z407" s="47">
        <f t="shared" si="23"/>
        <v>3.3E-3</v>
      </c>
    </row>
    <row r="408" spans="2:26" x14ac:dyDescent="0.25">
      <c r="B408" s="17">
        <v>45</v>
      </c>
      <c r="C408" s="17">
        <f t="shared" si="33"/>
        <v>45240</v>
      </c>
      <c r="D408" s="11"/>
      <c r="E408" s="22"/>
      <c r="F408" s="23"/>
      <c r="G408" s="22"/>
      <c r="H408" s="38"/>
      <c r="J408" s="2">
        <v>435</v>
      </c>
      <c r="K408" s="2">
        <f t="shared" si="32"/>
        <v>104</v>
      </c>
      <c r="L408" s="30" t="s">
        <v>104</v>
      </c>
      <c r="M408" s="31" t="s">
        <v>62</v>
      </c>
      <c r="N408" s="31" t="s">
        <v>63</v>
      </c>
      <c r="O408" s="32">
        <v>2</v>
      </c>
      <c r="P408" s="11"/>
      <c r="S408" s="14"/>
      <c r="U408" s="35"/>
      <c r="V408" s="35"/>
      <c r="X408" s="47"/>
      <c r="Z408" s="47"/>
    </row>
    <row r="409" spans="2:26" x14ac:dyDescent="0.25">
      <c r="B409" s="17">
        <v>45</v>
      </c>
      <c r="C409" s="17">
        <f t="shared" si="33"/>
        <v>45320</v>
      </c>
      <c r="D409" s="11"/>
      <c r="E409" s="22"/>
      <c r="F409" s="23"/>
      <c r="G409" s="22"/>
      <c r="H409" s="38"/>
      <c r="J409" s="2">
        <v>440</v>
      </c>
      <c r="K409" s="2">
        <f t="shared" si="32"/>
        <v>103</v>
      </c>
      <c r="L409" s="11"/>
      <c r="O409" s="14"/>
      <c r="P409" s="11"/>
      <c r="S409" s="14"/>
      <c r="U409" s="35"/>
      <c r="V409" s="35"/>
      <c r="X409" s="47"/>
      <c r="Z409" s="47"/>
    </row>
    <row r="410" spans="2:26" x14ac:dyDescent="0.25">
      <c r="B410" s="17">
        <v>45</v>
      </c>
      <c r="C410" s="17">
        <f t="shared" si="33"/>
        <v>45390</v>
      </c>
      <c r="D410" s="11"/>
      <c r="E410" s="22"/>
      <c r="F410" s="23"/>
      <c r="G410" s="22"/>
      <c r="H410" s="38"/>
      <c r="J410" s="2">
        <v>445</v>
      </c>
      <c r="K410" s="2">
        <f t="shared" si="32"/>
        <v>102</v>
      </c>
      <c r="L410" s="11"/>
      <c r="O410" s="14"/>
      <c r="P410" s="11"/>
      <c r="S410" s="14"/>
      <c r="U410" s="35"/>
      <c r="V410" s="35"/>
      <c r="X410" s="47"/>
      <c r="Z410" s="47"/>
    </row>
    <row r="411" spans="2:26" x14ac:dyDescent="0.25">
      <c r="B411" s="17">
        <v>45</v>
      </c>
      <c r="C411" s="17">
        <f t="shared" si="33"/>
        <v>45000</v>
      </c>
      <c r="D411" s="11"/>
      <c r="E411" s="22"/>
      <c r="F411" s="23"/>
      <c r="G411" s="22"/>
      <c r="H411" s="38"/>
      <c r="J411" s="2">
        <v>450</v>
      </c>
      <c r="K411" s="2">
        <f t="shared" si="32"/>
        <v>100</v>
      </c>
      <c r="L411" s="11"/>
      <c r="O411" s="14"/>
      <c r="P411" s="11"/>
      <c r="S411" s="14"/>
      <c r="U411" s="35"/>
      <c r="V411" s="35"/>
      <c r="X411" s="47"/>
      <c r="Z411" s="47"/>
    </row>
    <row r="412" spans="2:26" x14ac:dyDescent="0.25">
      <c r="B412" s="17">
        <v>45</v>
      </c>
      <c r="C412" s="17">
        <f t="shared" si="33"/>
        <v>45045</v>
      </c>
      <c r="D412" s="11"/>
      <c r="E412" s="22"/>
      <c r="F412" s="23"/>
      <c r="G412" s="22"/>
      <c r="H412" s="38"/>
      <c r="I412" s="30"/>
      <c r="J412" s="2">
        <v>455</v>
      </c>
      <c r="K412" s="2">
        <f t="shared" si="32"/>
        <v>99</v>
      </c>
      <c r="L412" s="11"/>
      <c r="O412" s="14"/>
      <c r="P412" s="11"/>
      <c r="S412" s="14"/>
      <c r="U412" s="35"/>
      <c r="V412" s="35"/>
      <c r="X412" s="47"/>
      <c r="Z412" s="47"/>
    </row>
    <row r="413" spans="2:26" x14ac:dyDescent="0.25">
      <c r="B413" s="17">
        <v>45</v>
      </c>
      <c r="C413" s="17">
        <f t="shared" si="33"/>
        <v>45390</v>
      </c>
      <c r="D413" s="11"/>
      <c r="E413" s="22"/>
      <c r="F413" s="23"/>
      <c r="G413" s="22"/>
      <c r="H413" s="38"/>
      <c r="I413" s="11" t="s">
        <v>139</v>
      </c>
      <c r="J413" s="2">
        <v>445</v>
      </c>
      <c r="K413" s="2">
        <f t="shared" ref="K413:K476" si="34">CEILING(B413*1000/J413,1)</f>
        <v>102</v>
      </c>
      <c r="L413" s="11"/>
      <c r="O413" s="14"/>
      <c r="P413" s="11"/>
      <c r="S413" s="14"/>
      <c r="U413" s="35"/>
      <c r="V413" s="35"/>
      <c r="X413" s="47"/>
      <c r="Z413" s="47"/>
    </row>
    <row r="414" spans="2:26" x14ac:dyDescent="0.25">
      <c r="B414" s="17">
        <v>45</v>
      </c>
      <c r="C414" s="17">
        <f t="shared" si="33"/>
        <v>45000</v>
      </c>
      <c r="D414" s="11"/>
      <c r="E414" s="22"/>
      <c r="F414" s="23"/>
      <c r="G414" s="22"/>
      <c r="H414" s="38"/>
      <c r="I414" s="11"/>
      <c r="J414" s="2">
        <v>450</v>
      </c>
      <c r="K414" s="2">
        <f t="shared" si="34"/>
        <v>100</v>
      </c>
      <c r="L414" s="11"/>
      <c r="O414" s="14"/>
      <c r="P414" s="11"/>
      <c r="S414" s="14"/>
      <c r="U414" s="35"/>
      <c r="V414" s="35"/>
      <c r="X414" s="47"/>
      <c r="Z414" s="47"/>
    </row>
    <row r="415" spans="2:26" ht="15.75" thickBot="1" x14ac:dyDescent="0.3">
      <c r="B415" s="17">
        <v>45</v>
      </c>
      <c r="C415" s="17">
        <f t="shared" si="33"/>
        <v>45045</v>
      </c>
      <c r="D415" s="11"/>
      <c r="E415" s="22"/>
      <c r="F415" s="23"/>
      <c r="G415" s="22"/>
      <c r="H415" s="38"/>
      <c r="I415" s="12"/>
      <c r="J415" s="2">
        <v>455</v>
      </c>
      <c r="K415" s="2">
        <f t="shared" si="34"/>
        <v>99</v>
      </c>
      <c r="L415" s="11"/>
      <c r="O415" s="14"/>
      <c r="P415" s="11"/>
      <c r="S415" s="14"/>
      <c r="U415" s="35"/>
      <c r="V415" s="35"/>
      <c r="X415" s="47"/>
      <c r="Z415" s="47"/>
    </row>
    <row r="416" spans="2:26" x14ac:dyDescent="0.25">
      <c r="B416" s="16">
        <v>46</v>
      </c>
      <c r="C416" s="16">
        <f t="shared" si="33"/>
        <v>46010</v>
      </c>
      <c r="D416" s="10">
        <v>207</v>
      </c>
      <c r="E416" s="36">
        <f>B416*F416</f>
        <v>50027.999027816943</v>
      </c>
      <c r="F416" s="51">
        <f>F407*(1-X416)</f>
        <v>1087.56519625689</v>
      </c>
      <c r="G416" s="36">
        <f>B416*H416</f>
        <v>55645.689293644624</v>
      </c>
      <c r="H416" s="37">
        <f>H407*(1-Z416)</f>
        <v>1209.6888976879266</v>
      </c>
      <c r="I416" s="19" t="s">
        <v>136</v>
      </c>
      <c r="J416" s="19">
        <v>430</v>
      </c>
      <c r="K416" s="19">
        <f t="shared" si="34"/>
        <v>107</v>
      </c>
      <c r="L416" s="105" t="s">
        <v>192</v>
      </c>
      <c r="M416" s="107" t="s">
        <v>62</v>
      </c>
      <c r="N416" s="107" t="s">
        <v>119</v>
      </c>
      <c r="O416" s="106">
        <v>1</v>
      </c>
      <c r="P416" s="120" t="s">
        <v>123</v>
      </c>
      <c r="Q416" s="146" t="s">
        <v>62</v>
      </c>
      <c r="R416" s="146" t="s">
        <v>63</v>
      </c>
      <c r="S416" s="121">
        <v>2</v>
      </c>
      <c r="U416" s="35"/>
      <c r="V416" s="35"/>
      <c r="X416" s="47">
        <f>$X$182</f>
        <v>3.0999999999999999E-3</v>
      </c>
      <c r="Z416" s="47">
        <f t="shared" si="23"/>
        <v>3.3E-3</v>
      </c>
    </row>
    <row r="417" spans="2:26" x14ac:dyDescent="0.25">
      <c r="B417" s="17">
        <v>46</v>
      </c>
      <c r="C417" s="17">
        <f t="shared" si="33"/>
        <v>46110</v>
      </c>
      <c r="D417" s="11"/>
      <c r="E417" s="22"/>
      <c r="F417" s="23"/>
      <c r="G417" s="22"/>
      <c r="H417" s="38"/>
      <c r="J417" s="2">
        <v>435</v>
      </c>
      <c r="K417" s="2">
        <f t="shared" si="34"/>
        <v>106</v>
      </c>
      <c r="L417" s="30" t="s">
        <v>104</v>
      </c>
      <c r="M417" s="31" t="s">
        <v>62</v>
      </c>
      <c r="N417" s="31" t="s">
        <v>63</v>
      </c>
      <c r="O417" s="32">
        <v>2</v>
      </c>
      <c r="P417" s="11"/>
      <c r="S417" s="14"/>
      <c r="U417" s="35"/>
      <c r="V417" s="35"/>
      <c r="X417" s="47"/>
      <c r="Z417" s="47"/>
    </row>
    <row r="418" spans="2:26" x14ac:dyDescent="0.25">
      <c r="B418" s="17">
        <v>46</v>
      </c>
      <c r="C418" s="17">
        <f t="shared" si="33"/>
        <v>46200</v>
      </c>
      <c r="D418" s="11"/>
      <c r="E418" s="22"/>
      <c r="F418" s="23"/>
      <c r="G418" s="22"/>
      <c r="H418" s="38"/>
      <c r="J418" s="2">
        <v>440</v>
      </c>
      <c r="K418" s="2">
        <f t="shared" si="34"/>
        <v>105</v>
      </c>
      <c r="L418" s="11"/>
      <c r="O418" s="14"/>
      <c r="P418" s="11"/>
      <c r="S418" s="14"/>
      <c r="U418" s="35"/>
      <c r="V418" s="35"/>
      <c r="X418" s="47"/>
      <c r="Z418" s="47"/>
    </row>
    <row r="419" spans="2:26" x14ac:dyDescent="0.25">
      <c r="B419" s="17">
        <v>46</v>
      </c>
      <c r="C419" s="17">
        <f t="shared" si="33"/>
        <v>46280</v>
      </c>
      <c r="D419" s="11"/>
      <c r="E419" s="22"/>
      <c r="F419" s="23"/>
      <c r="G419" s="22"/>
      <c r="H419" s="38"/>
      <c r="J419" s="2">
        <v>445</v>
      </c>
      <c r="K419" s="2">
        <f t="shared" si="34"/>
        <v>104</v>
      </c>
      <c r="L419" s="11"/>
      <c r="O419" s="14"/>
      <c r="P419" s="11"/>
      <c r="S419" s="14"/>
      <c r="U419" s="35"/>
      <c r="V419" s="35"/>
      <c r="X419" s="47"/>
      <c r="Z419" s="47"/>
    </row>
    <row r="420" spans="2:26" x14ac:dyDescent="0.25">
      <c r="B420" s="17">
        <v>46</v>
      </c>
      <c r="C420" s="17">
        <f t="shared" ref="C420:C469" si="35">K420*J420</f>
        <v>46350</v>
      </c>
      <c r="D420" s="11"/>
      <c r="E420" s="22"/>
      <c r="F420" s="23"/>
      <c r="G420" s="22"/>
      <c r="H420" s="38"/>
      <c r="J420" s="2">
        <v>450</v>
      </c>
      <c r="K420" s="2">
        <f t="shared" si="34"/>
        <v>103</v>
      </c>
      <c r="L420" s="11"/>
      <c r="O420" s="14"/>
      <c r="P420" s="11"/>
      <c r="S420" s="14"/>
      <c r="U420" s="35"/>
      <c r="V420" s="35"/>
      <c r="X420" s="47"/>
      <c r="Z420" s="47"/>
    </row>
    <row r="421" spans="2:26" x14ac:dyDescent="0.25">
      <c r="B421" s="17">
        <v>46</v>
      </c>
      <c r="C421" s="17">
        <f t="shared" si="35"/>
        <v>46410</v>
      </c>
      <c r="D421" s="11"/>
      <c r="E421" s="22"/>
      <c r="F421" s="23"/>
      <c r="G421" s="22"/>
      <c r="H421" s="38"/>
      <c r="I421" s="30"/>
      <c r="J421" s="2">
        <v>455</v>
      </c>
      <c r="K421" s="2">
        <f t="shared" si="34"/>
        <v>102</v>
      </c>
      <c r="L421" s="11"/>
      <c r="O421" s="14"/>
      <c r="P421" s="11"/>
      <c r="S421" s="14"/>
      <c r="U421" s="35"/>
      <c r="V421" s="35"/>
      <c r="X421" s="47"/>
      <c r="Z421" s="47"/>
    </row>
    <row r="422" spans="2:26" x14ac:dyDescent="0.25">
      <c r="B422" s="17">
        <v>46</v>
      </c>
      <c r="C422" s="17">
        <f t="shared" si="35"/>
        <v>46280</v>
      </c>
      <c r="D422" s="11"/>
      <c r="E422" s="22"/>
      <c r="F422" s="23"/>
      <c r="G422" s="22"/>
      <c r="H422" s="38"/>
      <c r="I422" s="11" t="s">
        <v>139</v>
      </c>
      <c r="J422" s="2">
        <v>445</v>
      </c>
      <c r="K422" s="2">
        <f t="shared" si="34"/>
        <v>104</v>
      </c>
      <c r="L422" s="11"/>
      <c r="O422" s="14"/>
      <c r="P422" s="11"/>
      <c r="S422" s="14"/>
      <c r="U422" s="35"/>
      <c r="V422" s="35"/>
      <c r="X422" s="47"/>
      <c r="Z422" s="47"/>
    </row>
    <row r="423" spans="2:26" x14ac:dyDescent="0.25">
      <c r="B423" s="17">
        <v>46</v>
      </c>
      <c r="C423" s="17">
        <f t="shared" si="35"/>
        <v>46350</v>
      </c>
      <c r="D423" s="11"/>
      <c r="E423" s="22"/>
      <c r="F423" s="23"/>
      <c r="G423" s="22"/>
      <c r="H423" s="38"/>
      <c r="I423" s="11"/>
      <c r="J423" s="2">
        <v>450</v>
      </c>
      <c r="K423" s="2">
        <f t="shared" si="34"/>
        <v>103</v>
      </c>
      <c r="L423" s="11"/>
      <c r="O423" s="14"/>
      <c r="P423" s="11"/>
      <c r="S423" s="14"/>
      <c r="U423" s="35"/>
      <c r="V423" s="35"/>
      <c r="X423" s="47"/>
      <c r="Z423" s="47"/>
    </row>
    <row r="424" spans="2:26" ht="15.75" thickBot="1" x14ac:dyDescent="0.3">
      <c r="B424" s="18">
        <v>46</v>
      </c>
      <c r="C424" s="18">
        <f t="shared" si="35"/>
        <v>46410</v>
      </c>
      <c r="D424" s="12"/>
      <c r="E424" s="24"/>
      <c r="F424" s="25"/>
      <c r="G424" s="24"/>
      <c r="H424" s="39"/>
      <c r="I424" s="12"/>
      <c r="J424" s="4">
        <v>455</v>
      </c>
      <c r="K424" s="4">
        <f t="shared" si="34"/>
        <v>102</v>
      </c>
      <c r="L424" s="12"/>
      <c r="M424" s="4"/>
      <c r="N424" s="4"/>
      <c r="O424" s="15"/>
      <c r="P424" s="12"/>
      <c r="Q424" s="4"/>
      <c r="R424" s="4"/>
      <c r="S424" s="15"/>
      <c r="U424" s="35"/>
      <c r="V424" s="35"/>
      <c r="X424" s="47"/>
      <c r="Z424" s="47"/>
    </row>
    <row r="425" spans="2:26" x14ac:dyDescent="0.25">
      <c r="B425" s="17">
        <v>47</v>
      </c>
      <c r="C425" s="17">
        <f t="shared" si="35"/>
        <v>47300</v>
      </c>
      <c r="D425" s="11">
        <v>212</v>
      </c>
      <c r="E425" s="22">
        <f>B425*F425</f>
        <v>50957.105974979197</v>
      </c>
      <c r="F425" s="23">
        <f>F416*(1-X425)</f>
        <v>1084.1937441484936</v>
      </c>
      <c r="G425" s="22">
        <f>B425*H425</f>
        <v>56667.755443301154</v>
      </c>
      <c r="H425" s="38">
        <f>H416*(1-Z425)</f>
        <v>1205.6969243255564</v>
      </c>
      <c r="I425" s="19" t="s">
        <v>136</v>
      </c>
      <c r="J425" s="2">
        <v>430</v>
      </c>
      <c r="K425" s="2">
        <f t="shared" si="34"/>
        <v>110</v>
      </c>
      <c r="L425" s="105" t="s">
        <v>192</v>
      </c>
      <c r="M425" s="107" t="s">
        <v>62</v>
      </c>
      <c r="N425" s="107" t="s">
        <v>119</v>
      </c>
      <c r="O425" s="106">
        <v>1</v>
      </c>
      <c r="P425" s="120" t="s">
        <v>123</v>
      </c>
      <c r="Q425" s="146" t="s">
        <v>62</v>
      </c>
      <c r="R425" s="146" t="s">
        <v>63</v>
      </c>
      <c r="S425" s="121">
        <v>2</v>
      </c>
      <c r="U425" s="35"/>
      <c r="V425" s="35"/>
      <c r="X425" s="47">
        <f>$X$182</f>
        <v>3.0999999999999999E-3</v>
      </c>
      <c r="Z425" s="47">
        <f t="shared" si="23"/>
        <v>3.3E-3</v>
      </c>
    </row>
    <row r="426" spans="2:26" x14ac:dyDescent="0.25">
      <c r="B426" s="17">
        <v>47</v>
      </c>
      <c r="C426" s="17">
        <f t="shared" si="35"/>
        <v>47415</v>
      </c>
      <c r="D426" s="11"/>
      <c r="E426" s="22"/>
      <c r="F426" s="23"/>
      <c r="G426" s="22"/>
      <c r="H426" s="38"/>
      <c r="J426" s="2">
        <v>435</v>
      </c>
      <c r="K426" s="2">
        <f t="shared" si="34"/>
        <v>109</v>
      </c>
      <c r="L426" s="30" t="s">
        <v>104</v>
      </c>
      <c r="M426" s="31" t="s">
        <v>62</v>
      </c>
      <c r="N426" s="31" t="s">
        <v>63</v>
      </c>
      <c r="O426" s="32">
        <v>2</v>
      </c>
      <c r="P426" s="11"/>
      <c r="S426" s="14"/>
      <c r="U426" s="35"/>
      <c r="V426" s="35"/>
      <c r="X426" s="47"/>
      <c r="Z426" s="47"/>
    </row>
    <row r="427" spans="2:26" x14ac:dyDescent="0.25">
      <c r="B427" s="17">
        <v>47</v>
      </c>
      <c r="C427" s="17">
        <f t="shared" si="35"/>
        <v>47080</v>
      </c>
      <c r="D427" s="11"/>
      <c r="E427" s="22"/>
      <c r="F427" s="23"/>
      <c r="G427" s="22"/>
      <c r="H427" s="38"/>
      <c r="J427" s="2">
        <v>440</v>
      </c>
      <c r="K427" s="2">
        <f t="shared" si="34"/>
        <v>107</v>
      </c>
      <c r="L427" s="11"/>
      <c r="O427" s="14"/>
      <c r="P427" s="11"/>
      <c r="S427" s="14"/>
      <c r="U427" s="35"/>
      <c r="V427" s="35"/>
      <c r="X427" s="47"/>
      <c r="Z427" s="47"/>
    </row>
    <row r="428" spans="2:26" x14ac:dyDescent="0.25">
      <c r="B428" s="17">
        <v>47</v>
      </c>
      <c r="C428" s="17">
        <f t="shared" si="35"/>
        <v>47170</v>
      </c>
      <c r="D428" s="11"/>
      <c r="E428" s="22"/>
      <c r="F428" s="23"/>
      <c r="G428" s="22"/>
      <c r="H428" s="38"/>
      <c r="J428" s="2">
        <v>445</v>
      </c>
      <c r="K428" s="2">
        <f t="shared" si="34"/>
        <v>106</v>
      </c>
      <c r="L428" s="11"/>
      <c r="O428" s="14"/>
      <c r="P428" s="11"/>
      <c r="S428" s="14"/>
      <c r="U428" s="35"/>
      <c r="V428" s="35"/>
      <c r="X428" s="47"/>
      <c r="Z428" s="47"/>
    </row>
    <row r="429" spans="2:26" x14ac:dyDescent="0.25">
      <c r="B429" s="17">
        <v>47</v>
      </c>
      <c r="C429" s="17">
        <f t="shared" si="35"/>
        <v>47250</v>
      </c>
      <c r="D429" s="11"/>
      <c r="E429" s="22"/>
      <c r="F429" s="23"/>
      <c r="G429" s="22"/>
      <c r="H429" s="38"/>
      <c r="J429" s="2">
        <v>450</v>
      </c>
      <c r="K429" s="2">
        <f t="shared" si="34"/>
        <v>105</v>
      </c>
      <c r="L429" s="11"/>
      <c r="O429" s="14"/>
      <c r="P429" s="11"/>
      <c r="S429" s="14"/>
      <c r="U429" s="35"/>
      <c r="V429" s="35"/>
      <c r="X429" s="47"/>
      <c r="Z429" s="47"/>
    </row>
    <row r="430" spans="2:26" x14ac:dyDescent="0.25">
      <c r="B430" s="17">
        <v>47</v>
      </c>
      <c r="C430" s="17">
        <f t="shared" si="35"/>
        <v>47320</v>
      </c>
      <c r="D430" s="11"/>
      <c r="E430" s="22"/>
      <c r="F430" s="23"/>
      <c r="G430" s="22"/>
      <c r="H430" s="38"/>
      <c r="I430" s="30"/>
      <c r="J430" s="2">
        <v>455</v>
      </c>
      <c r="K430" s="2">
        <f t="shared" si="34"/>
        <v>104</v>
      </c>
      <c r="L430" s="11"/>
      <c r="O430" s="14"/>
      <c r="P430" s="11"/>
      <c r="S430" s="14"/>
      <c r="U430" s="35"/>
      <c r="V430" s="35"/>
      <c r="X430" s="47"/>
      <c r="Z430" s="47"/>
    </row>
    <row r="431" spans="2:26" x14ac:dyDescent="0.25">
      <c r="B431" s="17">
        <v>47</v>
      </c>
      <c r="C431" s="17">
        <f t="shared" si="35"/>
        <v>47170</v>
      </c>
      <c r="D431" s="11"/>
      <c r="E431" s="22"/>
      <c r="F431" s="23"/>
      <c r="G431" s="22"/>
      <c r="H431" s="38"/>
      <c r="I431" s="11" t="s">
        <v>139</v>
      </c>
      <c r="J431" s="2">
        <v>445</v>
      </c>
      <c r="K431" s="2">
        <f t="shared" si="34"/>
        <v>106</v>
      </c>
      <c r="L431" s="11"/>
      <c r="O431" s="14"/>
      <c r="P431" s="11"/>
      <c r="S431" s="14"/>
      <c r="U431" s="35"/>
      <c r="V431" s="35"/>
      <c r="X431" s="47"/>
      <c r="Z431" s="47"/>
    </row>
    <row r="432" spans="2:26" x14ac:dyDescent="0.25">
      <c r="B432" s="17">
        <v>47</v>
      </c>
      <c r="C432" s="17">
        <f t="shared" si="35"/>
        <v>47250</v>
      </c>
      <c r="D432" s="11"/>
      <c r="E432" s="22"/>
      <c r="F432" s="23"/>
      <c r="G432" s="22"/>
      <c r="H432" s="38"/>
      <c r="I432" s="11"/>
      <c r="J432" s="2">
        <v>450</v>
      </c>
      <c r="K432" s="2">
        <f t="shared" si="34"/>
        <v>105</v>
      </c>
      <c r="L432" s="11"/>
      <c r="O432" s="14"/>
      <c r="P432" s="11"/>
      <c r="S432" s="14"/>
      <c r="U432" s="35"/>
      <c r="V432" s="35"/>
      <c r="X432" s="47"/>
      <c r="Z432" s="47"/>
    </row>
    <row r="433" spans="2:26" ht="15.75" thickBot="1" x14ac:dyDescent="0.3">
      <c r="B433" s="17">
        <v>47</v>
      </c>
      <c r="C433" s="17">
        <f t="shared" si="35"/>
        <v>47320</v>
      </c>
      <c r="D433" s="11"/>
      <c r="E433" s="22"/>
      <c r="F433" s="23"/>
      <c r="G433" s="22"/>
      <c r="H433" s="38"/>
      <c r="I433" s="12"/>
      <c r="J433" s="2">
        <v>455</v>
      </c>
      <c r="K433" s="2">
        <f t="shared" si="34"/>
        <v>104</v>
      </c>
      <c r="L433" s="11"/>
      <c r="O433" s="14"/>
      <c r="P433" s="11"/>
      <c r="S433" s="14"/>
      <c r="U433" s="35"/>
      <c r="V433" s="35"/>
      <c r="X433" s="47"/>
      <c r="Z433" s="47"/>
    </row>
    <row r="434" spans="2:26" x14ac:dyDescent="0.25">
      <c r="B434" s="16">
        <v>48</v>
      </c>
      <c r="C434" s="16">
        <f t="shared" si="35"/>
        <v>48160</v>
      </c>
      <c r="D434" s="10">
        <v>216</v>
      </c>
      <c r="E434" s="36">
        <f>B434*F434</f>
        <v>51879.971689998405</v>
      </c>
      <c r="F434" s="51">
        <f>F425*(1-X434)</f>
        <v>1080.8327435416334</v>
      </c>
      <c r="G434" s="36">
        <f>B434*H434</f>
        <v>57682.469974813546</v>
      </c>
      <c r="H434" s="37">
        <f>H425*(1-Z434)</f>
        <v>1201.7181244752821</v>
      </c>
      <c r="I434" s="19" t="s">
        <v>136</v>
      </c>
      <c r="J434" s="19">
        <v>430</v>
      </c>
      <c r="K434" s="19">
        <f t="shared" si="34"/>
        <v>112</v>
      </c>
      <c r="L434" s="105" t="s">
        <v>192</v>
      </c>
      <c r="M434" s="107" t="s">
        <v>62</v>
      </c>
      <c r="N434" s="107" t="s">
        <v>119</v>
      </c>
      <c r="O434" s="106">
        <v>1</v>
      </c>
      <c r="P434" s="120" t="s">
        <v>123</v>
      </c>
      <c r="Q434" s="146" t="s">
        <v>62</v>
      </c>
      <c r="R434" s="146" t="s">
        <v>63</v>
      </c>
      <c r="S434" s="121">
        <v>2</v>
      </c>
      <c r="U434" s="35"/>
      <c r="V434" s="35"/>
      <c r="X434" s="47">
        <f>$X$182</f>
        <v>3.0999999999999999E-3</v>
      </c>
      <c r="Z434" s="47">
        <f t="shared" si="23"/>
        <v>3.3E-3</v>
      </c>
    </row>
    <row r="435" spans="2:26" x14ac:dyDescent="0.25">
      <c r="B435" s="17">
        <v>48</v>
      </c>
      <c r="C435" s="17">
        <f t="shared" si="35"/>
        <v>48285</v>
      </c>
      <c r="D435" s="11"/>
      <c r="E435" s="22"/>
      <c r="F435" s="23"/>
      <c r="G435" s="22"/>
      <c r="H435" s="38"/>
      <c r="J435" s="2">
        <v>435</v>
      </c>
      <c r="K435" s="2">
        <f t="shared" si="34"/>
        <v>111</v>
      </c>
      <c r="L435" s="30" t="s">
        <v>104</v>
      </c>
      <c r="M435" s="31" t="s">
        <v>62</v>
      </c>
      <c r="N435" s="31" t="s">
        <v>63</v>
      </c>
      <c r="O435" s="32">
        <v>2</v>
      </c>
      <c r="P435" s="11"/>
      <c r="S435" s="14"/>
      <c r="U435" s="35"/>
      <c r="V435" s="35"/>
      <c r="X435" s="47"/>
      <c r="Z435" s="47"/>
    </row>
    <row r="436" spans="2:26" x14ac:dyDescent="0.25">
      <c r="B436" s="17">
        <v>48</v>
      </c>
      <c r="C436" s="17">
        <f t="shared" si="35"/>
        <v>48400</v>
      </c>
      <c r="D436" s="11"/>
      <c r="E436" s="22"/>
      <c r="F436" s="23"/>
      <c r="G436" s="22"/>
      <c r="H436" s="38"/>
      <c r="J436" s="2">
        <v>440</v>
      </c>
      <c r="K436" s="2">
        <f t="shared" si="34"/>
        <v>110</v>
      </c>
      <c r="L436" s="11"/>
      <c r="O436" s="14"/>
      <c r="P436" s="11"/>
      <c r="S436" s="14"/>
      <c r="U436" s="35"/>
      <c r="V436" s="35"/>
      <c r="X436" s="47"/>
      <c r="Z436" s="47"/>
    </row>
    <row r="437" spans="2:26" x14ac:dyDescent="0.25">
      <c r="B437" s="17">
        <v>48</v>
      </c>
      <c r="C437" s="17">
        <f t="shared" si="35"/>
        <v>48060</v>
      </c>
      <c r="D437" s="11"/>
      <c r="E437" s="22"/>
      <c r="F437" s="23"/>
      <c r="G437" s="22"/>
      <c r="H437" s="38"/>
      <c r="J437" s="2">
        <v>445</v>
      </c>
      <c r="K437" s="2">
        <f t="shared" si="34"/>
        <v>108</v>
      </c>
      <c r="L437" s="11"/>
      <c r="O437" s="14"/>
      <c r="P437" s="11"/>
      <c r="S437" s="14"/>
      <c r="U437" s="35"/>
      <c r="V437" s="35"/>
      <c r="X437" s="47"/>
      <c r="Z437" s="47"/>
    </row>
    <row r="438" spans="2:26" x14ac:dyDescent="0.25">
      <c r="B438" s="17">
        <v>48</v>
      </c>
      <c r="C438" s="17">
        <f t="shared" si="35"/>
        <v>48150</v>
      </c>
      <c r="D438" s="11"/>
      <c r="E438" s="22"/>
      <c r="F438" s="23"/>
      <c r="G438" s="22"/>
      <c r="H438" s="38"/>
      <c r="J438" s="2">
        <v>450</v>
      </c>
      <c r="K438" s="2">
        <f t="shared" si="34"/>
        <v>107</v>
      </c>
      <c r="L438" s="11"/>
      <c r="O438" s="14"/>
      <c r="P438" s="11"/>
      <c r="S438" s="14"/>
      <c r="U438" s="35"/>
      <c r="V438" s="35"/>
      <c r="X438" s="47"/>
      <c r="Z438" s="47"/>
    </row>
    <row r="439" spans="2:26" x14ac:dyDescent="0.25">
      <c r="B439" s="17">
        <v>48</v>
      </c>
      <c r="C439" s="17">
        <f t="shared" si="35"/>
        <v>48230</v>
      </c>
      <c r="D439" s="11"/>
      <c r="E439" s="22"/>
      <c r="F439" s="23"/>
      <c r="G439" s="22"/>
      <c r="H439" s="38"/>
      <c r="I439" s="30"/>
      <c r="J439" s="2">
        <v>455</v>
      </c>
      <c r="K439" s="2">
        <f t="shared" si="34"/>
        <v>106</v>
      </c>
      <c r="L439" s="11"/>
      <c r="O439" s="14"/>
      <c r="P439" s="11"/>
      <c r="S439" s="14"/>
      <c r="U439" s="35"/>
      <c r="V439" s="35"/>
      <c r="X439" s="47"/>
      <c r="Z439" s="47"/>
    </row>
    <row r="440" spans="2:26" x14ac:dyDescent="0.25">
      <c r="B440" s="17">
        <v>48</v>
      </c>
      <c r="C440" s="17">
        <f t="shared" si="35"/>
        <v>48060</v>
      </c>
      <c r="D440" s="11"/>
      <c r="E440" s="22"/>
      <c r="F440" s="23"/>
      <c r="G440" s="22"/>
      <c r="H440" s="38"/>
      <c r="I440" s="11" t="s">
        <v>139</v>
      </c>
      <c r="J440" s="2">
        <v>445</v>
      </c>
      <c r="K440" s="2">
        <f t="shared" si="34"/>
        <v>108</v>
      </c>
      <c r="L440" s="11"/>
      <c r="O440" s="14"/>
      <c r="P440" s="11"/>
      <c r="S440" s="14"/>
      <c r="U440" s="35"/>
      <c r="V440" s="35"/>
      <c r="X440" s="47"/>
      <c r="Z440" s="47"/>
    </row>
    <row r="441" spans="2:26" x14ac:dyDescent="0.25">
      <c r="B441" s="17">
        <v>48</v>
      </c>
      <c r="C441" s="17">
        <f t="shared" si="35"/>
        <v>48150</v>
      </c>
      <c r="D441" s="11"/>
      <c r="E441" s="22"/>
      <c r="F441" s="23"/>
      <c r="G441" s="22"/>
      <c r="H441" s="38"/>
      <c r="I441" s="11"/>
      <c r="J441" s="2">
        <v>450</v>
      </c>
      <c r="K441" s="2">
        <f t="shared" si="34"/>
        <v>107</v>
      </c>
      <c r="L441" s="11"/>
      <c r="O441" s="14"/>
      <c r="P441" s="11"/>
      <c r="S441" s="14"/>
      <c r="U441" s="35"/>
      <c r="V441" s="35"/>
      <c r="X441" s="47"/>
      <c r="Z441" s="47"/>
    </row>
    <row r="442" spans="2:26" ht="15.75" thickBot="1" x14ac:dyDescent="0.3">
      <c r="B442" s="18">
        <v>48</v>
      </c>
      <c r="C442" s="18">
        <f t="shared" si="35"/>
        <v>48230</v>
      </c>
      <c r="D442" s="12"/>
      <c r="E442" s="24"/>
      <c r="F442" s="25"/>
      <c r="G442" s="24"/>
      <c r="H442" s="39"/>
      <c r="I442" s="12"/>
      <c r="J442" s="4">
        <v>455</v>
      </c>
      <c r="K442" s="4">
        <f t="shared" si="34"/>
        <v>106</v>
      </c>
      <c r="L442" s="12"/>
      <c r="M442" s="4"/>
      <c r="N442" s="4"/>
      <c r="O442" s="15"/>
      <c r="P442" s="12"/>
      <c r="Q442" s="4"/>
      <c r="R442" s="4"/>
      <c r="S442" s="15"/>
      <c r="U442" s="35"/>
      <c r="V442" s="35"/>
      <c r="X442" s="47"/>
      <c r="Z442" s="47"/>
    </row>
    <row r="443" spans="2:26" x14ac:dyDescent="0.25">
      <c r="B443" s="17">
        <v>49</v>
      </c>
      <c r="C443" s="17">
        <f t="shared" si="35"/>
        <v>49020</v>
      </c>
      <c r="D443" s="11">
        <v>221</v>
      </c>
      <c r="E443" s="22">
        <f>B443*F443</f>
        <v>52796.62593979606</v>
      </c>
      <c r="F443" s="23">
        <f>F434*(1-X443)</f>
        <v>1077.4821620366542</v>
      </c>
      <c r="G443" s="22">
        <f>B443*H443</f>
        <v>58689.870278561175</v>
      </c>
      <c r="H443" s="38">
        <f>H434*(1-Z443)</f>
        <v>1197.7524546645138</v>
      </c>
      <c r="I443" s="19" t="s">
        <v>136</v>
      </c>
      <c r="J443" s="2">
        <v>430</v>
      </c>
      <c r="K443" s="2">
        <f t="shared" si="34"/>
        <v>114</v>
      </c>
      <c r="L443" s="105" t="s">
        <v>192</v>
      </c>
      <c r="M443" s="107" t="s">
        <v>62</v>
      </c>
      <c r="N443" s="107" t="s">
        <v>119</v>
      </c>
      <c r="O443" s="106">
        <v>1</v>
      </c>
      <c r="P443" s="120" t="s">
        <v>123</v>
      </c>
      <c r="Q443" s="146" t="s">
        <v>62</v>
      </c>
      <c r="R443" s="146" t="s">
        <v>63</v>
      </c>
      <c r="S443" s="121">
        <v>2</v>
      </c>
      <c r="U443" s="35"/>
      <c r="V443" s="35"/>
      <c r="X443" s="47">
        <f>$X$182</f>
        <v>3.0999999999999999E-3</v>
      </c>
      <c r="Z443" s="47">
        <f t="shared" si="23"/>
        <v>3.3E-3</v>
      </c>
    </row>
    <row r="444" spans="2:26" x14ac:dyDescent="0.25">
      <c r="B444" s="17">
        <v>49</v>
      </c>
      <c r="C444" s="17">
        <f t="shared" si="35"/>
        <v>49155</v>
      </c>
      <c r="D444" s="11"/>
      <c r="E444" s="22"/>
      <c r="F444" s="23"/>
      <c r="G444" s="22"/>
      <c r="H444" s="38"/>
      <c r="J444" s="2">
        <v>435</v>
      </c>
      <c r="K444" s="2">
        <f t="shared" si="34"/>
        <v>113</v>
      </c>
      <c r="L444" s="30" t="s">
        <v>104</v>
      </c>
      <c r="M444" s="31" t="s">
        <v>62</v>
      </c>
      <c r="N444" s="31" t="s">
        <v>63</v>
      </c>
      <c r="O444" s="32">
        <v>2</v>
      </c>
      <c r="P444" s="11"/>
      <c r="S444" s="14"/>
      <c r="U444" s="35"/>
      <c r="V444" s="35"/>
      <c r="X444" s="47"/>
      <c r="Z444" s="47"/>
    </row>
    <row r="445" spans="2:26" x14ac:dyDescent="0.25">
      <c r="B445" s="17">
        <v>49</v>
      </c>
      <c r="C445" s="17">
        <f t="shared" si="35"/>
        <v>49280</v>
      </c>
      <c r="D445" s="11"/>
      <c r="E445" s="22"/>
      <c r="F445" s="23"/>
      <c r="G445" s="22"/>
      <c r="H445" s="38"/>
      <c r="J445" s="2">
        <v>440</v>
      </c>
      <c r="K445" s="2">
        <f t="shared" si="34"/>
        <v>112</v>
      </c>
      <c r="L445" s="11"/>
      <c r="O445" s="14"/>
      <c r="P445" s="11"/>
      <c r="S445" s="14"/>
      <c r="U445" s="35"/>
      <c r="V445" s="35"/>
      <c r="X445" s="47"/>
      <c r="Z445" s="47"/>
    </row>
    <row r="446" spans="2:26" x14ac:dyDescent="0.25">
      <c r="B446" s="17">
        <v>49</v>
      </c>
      <c r="C446" s="17">
        <f t="shared" si="35"/>
        <v>49395</v>
      </c>
      <c r="D446" s="11"/>
      <c r="E446" s="22"/>
      <c r="F446" s="23"/>
      <c r="G446" s="22"/>
      <c r="H446" s="38"/>
      <c r="J446" s="2">
        <v>445</v>
      </c>
      <c r="K446" s="2">
        <f t="shared" si="34"/>
        <v>111</v>
      </c>
      <c r="L446" s="11"/>
      <c r="O446" s="14"/>
      <c r="P446" s="11"/>
      <c r="S446" s="14"/>
      <c r="U446" s="35"/>
      <c r="V446" s="35"/>
      <c r="X446" s="47"/>
      <c r="Z446" s="47"/>
    </row>
    <row r="447" spans="2:26" x14ac:dyDescent="0.25">
      <c r="B447" s="17">
        <v>49</v>
      </c>
      <c r="C447" s="17">
        <f t="shared" si="35"/>
        <v>49050</v>
      </c>
      <c r="D447" s="11"/>
      <c r="E447" s="22"/>
      <c r="F447" s="23"/>
      <c r="G447" s="22"/>
      <c r="H447" s="38"/>
      <c r="J447" s="2">
        <v>450</v>
      </c>
      <c r="K447" s="2">
        <f t="shared" si="34"/>
        <v>109</v>
      </c>
      <c r="L447" s="11"/>
      <c r="O447" s="14"/>
      <c r="P447" s="11"/>
      <c r="S447" s="14"/>
      <c r="U447" s="35"/>
      <c r="V447" s="35"/>
      <c r="X447" s="47"/>
      <c r="Z447" s="47"/>
    </row>
    <row r="448" spans="2:26" x14ac:dyDescent="0.25">
      <c r="B448" s="17">
        <v>49</v>
      </c>
      <c r="C448" s="17">
        <f t="shared" si="35"/>
        <v>49140</v>
      </c>
      <c r="D448" s="11"/>
      <c r="E448" s="22"/>
      <c r="F448" s="23"/>
      <c r="G448" s="22"/>
      <c r="H448" s="38"/>
      <c r="I448" s="30"/>
      <c r="J448" s="2">
        <v>455</v>
      </c>
      <c r="K448" s="2">
        <f t="shared" si="34"/>
        <v>108</v>
      </c>
      <c r="L448" s="11"/>
      <c r="O448" s="14"/>
      <c r="P448" s="11"/>
      <c r="S448" s="14"/>
      <c r="U448" s="35"/>
      <c r="V448" s="35"/>
      <c r="X448" s="47"/>
      <c r="Z448" s="47"/>
    </row>
    <row r="449" spans="2:26" x14ac:dyDescent="0.25">
      <c r="B449" s="17">
        <v>49</v>
      </c>
      <c r="C449" s="17">
        <f t="shared" si="35"/>
        <v>49395</v>
      </c>
      <c r="D449" s="11"/>
      <c r="E449" s="22"/>
      <c r="F449" s="23"/>
      <c r="G449" s="22"/>
      <c r="H449" s="38"/>
      <c r="I449" s="11" t="s">
        <v>139</v>
      </c>
      <c r="J449" s="2">
        <v>445</v>
      </c>
      <c r="K449" s="2">
        <f t="shared" si="34"/>
        <v>111</v>
      </c>
      <c r="L449" s="11"/>
      <c r="O449" s="14"/>
      <c r="P449" s="11"/>
      <c r="S449" s="14"/>
      <c r="U449" s="35"/>
      <c r="V449" s="35"/>
      <c r="X449" s="47"/>
      <c r="Z449" s="47"/>
    </row>
    <row r="450" spans="2:26" x14ac:dyDescent="0.25">
      <c r="B450" s="17">
        <v>49</v>
      </c>
      <c r="C450" s="17">
        <f t="shared" si="35"/>
        <v>49050</v>
      </c>
      <c r="D450" s="11"/>
      <c r="E450" s="22"/>
      <c r="F450" s="23"/>
      <c r="G450" s="22"/>
      <c r="H450" s="38"/>
      <c r="I450" s="11"/>
      <c r="J450" s="2">
        <v>450</v>
      </c>
      <c r="K450" s="2">
        <f t="shared" si="34"/>
        <v>109</v>
      </c>
      <c r="L450" s="11"/>
      <c r="O450" s="14"/>
      <c r="P450" s="11"/>
      <c r="S450" s="14"/>
      <c r="U450" s="35"/>
      <c r="V450" s="35"/>
      <c r="X450" s="47"/>
      <c r="Z450" s="47"/>
    </row>
    <row r="451" spans="2:26" ht="15.75" thickBot="1" x14ac:dyDescent="0.3">
      <c r="B451" s="58">
        <v>49</v>
      </c>
      <c r="C451" s="58">
        <f t="shared" si="35"/>
        <v>49140</v>
      </c>
      <c r="D451" s="63"/>
      <c r="E451" s="59"/>
      <c r="F451" s="60"/>
      <c r="G451" s="59"/>
      <c r="H451" s="61"/>
      <c r="I451" s="63"/>
      <c r="J451" s="62">
        <v>455</v>
      </c>
      <c r="K451" s="62">
        <f t="shared" si="34"/>
        <v>108</v>
      </c>
      <c r="L451" s="63"/>
      <c r="M451" s="62"/>
      <c r="N451" s="62"/>
      <c r="O451" s="64"/>
      <c r="P451" s="63"/>
      <c r="Q451" s="62"/>
      <c r="R451" s="62"/>
      <c r="S451" s="64"/>
      <c r="T451" s="62"/>
      <c r="U451" s="65"/>
      <c r="V451" s="65"/>
      <c r="W451" s="62"/>
      <c r="X451" s="70"/>
      <c r="Y451" s="62"/>
      <c r="Z451" s="70"/>
    </row>
    <row r="452" spans="2:26" ht="16.5" thickTop="1" thickBot="1" x14ac:dyDescent="0.3">
      <c r="B452" s="17">
        <v>50</v>
      </c>
      <c r="C452" s="17">
        <f t="shared" si="35"/>
        <v>50310</v>
      </c>
      <c r="D452" s="11">
        <v>225</v>
      </c>
      <c r="E452" s="22">
        <f>B452*F452</f>
        <v>53750</v>
      </c>
      <c r="F452" s="55">
        <v>1075</v>
      </c>
      <c r="G452" s="22">
        <f>B452*H452</f>
        <v>59825</v>
      </c>
      <c r="H452" s="56">
        <v>1196.5</v>
      </c>
      <c r="I452" s="2" t="s">
        <v>136</v>
      </c>
      <c r="J452" s="2">
        <v>430</v>
      </c>
      <c r="K452" s="2">
        <f t="shared" si="34"/>
        <v>117</v>
      </c>
      <c r="L452" s="105" t="s">
        <v>193</v>
      </c>
      <c r="M452" s="107" t="s">
        <v>62</v>
      </c>
      <c r="N452" s="107" t="s">
        <v>119</v>
      </c>
      <c r="O452" s="106">
        <v>1</v>
      </c>
      <c r="P452" s="159" t="s">
        <v>124</v>
      </c>
      <c r="Q452" s="160" t="s">
        <v>62</v>
      </c>
      <c r="R452" s="160" t="s">
        <v>63</v>
      </c>
      <c r="S452" s="161">
        <v>2</v>
      </c>
      <c r="U452" s="35"/>
      <c r="V452" s="35"/>
      <c r="X452" s="57">
        <v>1.2999999999999999E-3</v>
      </c>
      <c r="Z452" s="57">
        <v>1.6000000000000001E-3</v>
      </c>
    </row>
    <row r="453" spans="2:26" x14ac:dyDescent="0.25">
      <c r="B453" s="17">
        <v>50</v>
      </c>
      <c r="C453" s="17">
        <f t="shared" si="35"/>
        <v>50025</v>
      </c>
      <c r="D453" s="11"/>
      <c r="E453" s="22"/>
      <c r="F453" s="66"/>
      <c r="G453" s="22"/>
      <c r="H453" s="67"/>
      <c r="J453" s="2">
        <v>435</v>
      </c>
      <c r="K453" s="2">
        <f t="shared" si="34"/>
        <v>115</v>
      </c>
      <c r="L453" s="11"/>
      <c r="O453" s="14"/>
      <c r="P453" s="11"/>
      <c r="S453" s="14"/>
      <c r="U453" s="35"/>
      <c r="V453" s="35"/>
      <c r="X453" s="72"/>
      <c r="Z453" s="72"/>
    </row>
    <row r="454" spans="2:26" x14ac:dyDescent="0.25">
      <c r="B454" s="17">
        <v>50</v>
      </c>
      <c r="C454" s="17">
        <f t="shared" si="35"/>
        <v>50160</v>
      </c>
      <c r="D454" s="11"/>
      <c r="E454" s="22"/>
      <c r="F454" s="66"/>
      <c r="G454" s="22"/>
      <c r="H454" s="67"/>
      <c r="J454" s="2">
        <v>440</v>
      </c>
      <c r="K454" s="2">
        <f t="shared" si="34"/>
        <v>114</v>
      </c>
      <c r="L454" s="11"/>
      <c r="O454" s="14"/>
      <c r="P454" s="11"/>
      <c r="S454" s="14"/>
      <c r="U454" s="35"/>
      <c r="V454" s="35"/>
      <c r="X454" s="71"/>
      <c r="Z454" s="71"/>
    </row>
    <row r="455" spans="2:26" x14ac:dyDescent="0.25">
      <c r="B455" s="17">
        <v>50</v>
      </c>
      <c r="C455" s="17">
        <f t="shared" si="35"/>
        <v>50285</v>
      </c>
      <c r="D455" s="11"/>
      <c r="E455" s="22"/>
      <c r="F455" s="66"/>
      <c r="G455" s="22"/>
      <c r="H455" s="67"/>
      <c r="J455" s="2">
        <v>445</v>
      </c>
      <c r="K455" s="2">
        <f t="shared" si="34"/>
        <v>113</v>
      </c>
      <c r="L455" s="11"/>
      <c r="O455" s="14"/>
      <c r="P455" s="11"/>
      <c r="S455" s="14"/>
      <c r="U455" s="35"/>
      <c r="V455" s="35"/>
      <c r="X455" s="71"/>
      <c r="Z455" s="71"/>
    </row>
    <row r="456" spans="2:26" x14ac:dyDescent="0.25">
      <c r="B456" s="17">
        <v>50</v>
      </c>
      <c r="C456" s="17">
        <f t="shared" si="35"/>
        <v>50400</v>
      </c>
      <c r="D456" s="11"/>
      <c r="E456" s="22"/>
      <c r="F456" s="66"/>
      <c r="G456" s="22"/>
      <c r="H456" s="67"/>
      <c r="J456" s="2">
        <v>450</v>
      </c>
      <c r="K456" s="2">
        <f t="shared" si="34"/>
        <v>112</v>
      </c>
      <c r="L456" s="11"/>
      <c r="O456" s="14"/>
      <c r="P456" s="11"/>
      <c r="S456" s="14"/>
      <c r="U456" s="35"/>
      <c r="V456" s="35"/>
      <c r="X456" s="71"/>
      <c r="Z456" s="71"/>
    </row>
    <row r="457" spans="2:26" x14ac:dyDescent="0.25">
      <c r="B457" s="17">
        <v>50</v>
      </c>
      <c r="C457" s="17">
        <f t="shared" si="35"/>
        <v>50050</v>
      </c>
      <c r="D457" s="11"/>
      <c r="E457" s="22"/>
      <c r="F457" s="66"/>
      <c r="G457" s="22"/>
      <c r="H457" s="67"/>
      <c r="I457" s="30"/>
      <c r="J457" s="2">
        <v>455</v>
      </c>
      <c r="K457" s="2">
        <f t="shared" si="34"/>
        <v>110</v>
      </c>
      <c r="L457" s="11"/>
      <c r="O457" s="14"/>
      <c r="P457" s="11"/>
      <c r="S457" s="14"/>
      <c r="U457" s="35"/>
      <c r="V457" s="35"/>
      <c r="X457" s="71"/>
      <c r="Z457" s="71"/>
    </row>
    <row r="458" spans="2:26" x14ac:dyDescent="0.25">
      <c r="B458" s="17">
        <v>50</v>
      </c>
      <c r="C458" s="17">
        <f t="shared" si="35"/>
        <v>50285</v>
      </c>
      <c r="D458" s="11"/>
      <c r="E458" s="22"/>
      <c r="F458" s="66"/>
      <c r="G458" s="22"/>
      <c r="H458" s="67"/>
      <c r="I458" s="11" t="s">
        <v>139</v>
      </c>
      <c r="J458" s="2">
        <v>445</v>
      </c>
      <c r="K458" s="2">
        <f t="shared" si="34"/>
        <v>113</v>
      </c>
      <c r="L458" s="11"/>
      <c r="O458" s="14"/>
      <c r="P458" s="11"/>
      <c r="S458" s="14"/>
      <c r="U458" s="35"/>
      <c r="V458" s="35"/>
      <c r="X458" s="71"/>
      <c r="Z458" s="71"/>
    </row>
    <row r="459" spans="2:26" x14ac:dyDescent="0.25">
      <c r="B459" s="17">
        <v>50</v>
      </c>
      <c r="C459" s="17">
        <f t="shared" si="35"/>
        <v>50400</v>
      </c>
      <c r="D459" s="11"/>
      <c r="E459" s="22"/>
      <c r="F459" s="66"/>
      <c r="G459" s="22"/>
      <c r="H459" s="67"/>
      <c r="I459" s="11"/>
      <c r="J459" s="2">
        <v>450</v>
      </c>
      <c r="K459" s="2">
        <f t="shared" si="34"/>
        <v>112</v>
      </c>
      <c r="L459" s="11"/>
      <c r="O459" s="14"/>
      <c r="P459" s="11"/>
      <c r="S459" s="14"/>
      <c r="U459" s="35"/>
      <c r="V459" s="35"/>
      <c r="X459" s="71"/>
      <c r="Z459" s="71"/>
    </row>
    <row r="460" spans="2:26" ht="15.75" thickBot="1" x14ac:dyDescent="0.3">
      <c r="B460" s="18">
        <v>50</v>
      </c>
      <c r="C460" s="18">
        <f t="shared" si="35"/>
        <v>50050</v>
      </c>
      <c r="D460" s="12"/>
      <c r="E460" s="24"/>
      <c r="F460" s="68"/>
      <c r="G460" s="24"/>
      <c r="H460" s="69"/>
      <c r="I460" s="12"/>
      <c r="J460" s="4">
        <v>455</v>
      </c>
      <c r="K460" s="4">
        <f t="shared" si="34"/>
        <v>110</v>
      </c>
      <c r="L460" s="12"/>
      <c r="M460" s="4"/>
      <c r="N460" s="4"/>
      <c r="O460" s="15"/>
      <c r="P460" s="12"/>
      <c r="Q460" s="4"/>
      <c r="R460" s="4"/>
      <c r="S460" s="15"/>
      <c r="U460" s="35"/>
      <c r="V460" s="35"/>
      <c r="X460" s="71"/>
      <c r="Z460" s="71"/>
    </row>
    <row r="461" spans="2:26" x14ac:dyDescent="0.25">
      <c r="B461" s="16">
        <v>51</v>
      </c>
      <c r="C461" s="16">
        <f t="shared" si="35"/>
        <v>51170</v>
      </c>
      <c r="D461" s="10">
        <v>230</v>
      </c>
      <c r="E461" s="36">
        <f>B461*F461</f>
        <v>54753.727500000001</v>
      </c>
      <c r="F461" s="51">
        <f>F452*(1-X461)</f>
        <v>1073.6025</v>
      </c>
      <c r="G461" s="36">
        <f>B461*H461</f>
        <v>60923.865599999997</v>
      </c>
      <c r="H461" s="37">
        <f>H452*(1-Z461)</f>
        <v>1194.5855999999999</v>
      </c>
      <c r="I461" s="19" t="s">
        <v>136</v>
      </c>
      <c r="J461" s="19">
        <v>430</v>
      </c>
      <c r="K461" s="19">
        <f t="shared" si="34"/>
        <v>119</v>
      </c>
      <c r="L461" s="120" t="s">
        <v>193</v>
      </c>
      <c r="M461" s="146" t="s">
        <v>62</v>
      </c>
      <c r="N461" s="146" t="s">
        <v>119</v>
      </c>
      <c r="O461" s="121">
        <v>1</v>
      </c>
      <c r="P461" s="120" t="s">
        <v>124</v>
      </c>
      <c r="Q461" s="146" t="s">
        <v>62</v>
      </c>
      <c r="R461" s="146" t="s">
        <v>63</v>
      </c>
      <c r="S461" s="121">
        <v>2</v>
      </c>
      <c r="U461" s="35"/>
      <c r="V461" s="35"/>
      <c r="X461" s="47">
        <f>$X$452</f>
        <v>1.2999999999999999E-3</v>
      </c>
      <c r="Z461" s="47">
        <f t="shared" ref="Z461:Z740" si="36">$Z$452</f>
        <v>1.6000000000000001E-3</v>
      </c>
    </row>
    <row r="462" spans="2:26" x14ac:dyDescent="0.25">
      <c r="B462" s="17">
        <v>51</v>
      </c>
      <c r="C462" s="17">
        <f t="shared" si="35"/>
        <v>51330</v>
      </c>
      <c r="D462" s="11"/>
      <c r="E462" s="22"/>
      <c r="F462" s="23"/>
      <c r="G462" s="22"/>
      <c r="H462" s="38"/>
      <c r="J462" s="2">
        <v>435</v>
      </c>
      <c r="K462" s="2">
        <f t="shared" si="34"/>
        <v>118</v>
      </c>
      <c r="L462" s="11"/>
      <c r="O462" s="14"/>
      <c r="P462" s="11"/>
      <c r="S462" s="14"/>
      <c r="U462" s="35"/>
      <c r="V462" s="35"/>
      <c r="X462" s="47"/>
      <c r="Z462" s="47"/>
    </row>
    <row r="463" spans="2:26" x14ac:dyDescent="0.25">
      <c r="B463" s="17">
        <v>51</v>
      </c>
      <c r="C463" s="17">
        <f t="shared" si="35"/>
        <v>51040</v>
      </c>
      <c r="D463" s="11"/>
      <c r="E463" s="22"/>
      <c r="F463" s="23"/>
      <c r="G463" s="22"/>
      <c r="H463" s="38"/>
      <c r="J463" s="2">
        <v>440</v>
      </c>
      <c r="K463" s="2">
        <f t="shared" si="34"/>
        <v>116</v>
      </c>
      <c r="L463" s="11"/>
      <c r="O463" s="14"/>
      <c r="P463" s="11"/>
      <c r="S463" s="14"/>
      <c r="U463" s="35"/>
      <c r="V463" s="35"/>
      <c r="X463" s="47"/>
      <c r="Z463" s="47"/>
    </row>
    <row r="464" spans="2:26" x14ac:dyDescent="0.25">
      <c r="B464" s="17">
        <v>51</v>
      </c>
      <c r="C464" s="17">
        <f t="shared" si="35"/>
        <v>51175</v>
      </c>
      <c r="D464" s="11"/>
      <c r="E464" s="22"/>
      <c r="F464" s="23"/>
      <c r="G464" s="22"/>
      <c r="H464" s="38"/>
      <c r="J464" s="2">
        <v>445</v>
      </c>
      <c r="K464" s="2">
        <f t="shared" si="34"/>
        <v>115</v>
      </c>
      <c r="L464" s="11"/>
      <c r="O464" s="14"/>
      <c r="P464" s="11"/>
      <c r="S464" s="14"/>
      <c r="U464" s="35"/>
      <c r="V464" s="35"/>
      <c r="X464" s="47"/>
      <c r="Z464" s="47"/>
    </row>
    <row r="465" spans="2:26" x14ac:dyDescent="0.25">
      <c r="B465" s="17">
        <v>51</v>
      </c>
      <c r="C465" s="17">
        <f t="shared" si="35"/>
        <v>51300</v>
      </c>
      <c r="D465" s="11"/>
      <c r="E465" s="22"/>
      <c r="F465" s="23"/>
      <c r="G465" s="22"/>
      <c r="H465" s="38"/>
      <c r="J465" s="2">
        <v>450</v>
      </c>
      <c r="K465" s="2">
        <f t="shared" si="34"/>
        <v>114</v>
      </c>
      <c r="L465" s="11"/>
      <c r="O465" s="14"/>
      <c r="P465" s="11"/>
      <c r="S465" s="14"/>
      <c r="U465" s="35"/>
      <c r="V465" s="35"/>
      <c r="X465" s="47"/>
      <c r="Z465" s="47"/>
    </row>
    <row r="466" spans="2:26" x14ac:dyDescent="0.25">
      <c r="B466" s="17">
        <v>51</v>
      </c>
      <c r="C466" s="17">
        <f t="shared" si="35"/>
        <v>51415</v>
      </c>
      <c r="D466" s="11"/>
      <c r="E466" s="22"/>
      <c r="F466" s="23"/>
      <c r="G466" s="22"/>
      <c r="H466" s="38"/>
      <c r="I466" s="30"/>
      <c r="J466" s="2">
        <v>455</v>
      </c>
      <c r="K466" s="2">
        <f t="shared" si="34"/>
        <v>113</v>
      </c>
      <c r="L466" s="11"/>
      <c r="O466" s="14"/>
      <c r="P466" s="11"/>
      <c r="S466" s="14"/>
      <c r="U466" s="35"/>
      <c r="V466" s="35"/>
      <c r="X466" s="47"/>
      <c r="Z466" s="47"/>
    </row>
    <row r="467" spans="2:26" x14ac:dyDescent="0.25">
      <c r="B467" s="17">
        <v>51</v>
      </c>
      <c r="C467" s="17">
        <f t="shared" si="35"/>
        <v>51175</v>
      </c>
      <c r="D467" s="11"/>
      <c r="E467" s="22"/>
      <c r="F467" s="23"/>
      <c r="G467" s="22"/>
      <c r="H467" s="38"/>
      <c r="I467" s="11" t="s">
        <v>139</v>
      </c>
      <c r="J467" s="2">
        <v>445</v>
      </c>
      <c r="K467" s="2">
        <f t="shared" si="34"/>
        <v>115</v>
      </c>
      <c r="L467" s="11"/>
      <c r="O467" s="14"/>
      <c r="P467" s="11"/>
      <c r="S467" s="14"/>
      <c r="U467" s="35"/>
      <c r="V467" s="35"/>
      <c r="X467" s="47"/>
      <c r="Z467" s="47"/>
    </row>
    <row r="468" spans="2:26" x14ac:dyDescent="0.25">
      <c r="B468" s="17">
        <v>51</v>
      </c>
      <c r="C468" s="17">
        <f t="shared" si="35"/>
        <v>51300</v>
      </c>
      <c r="D468" s="11"/>
      <c r="E468" s="22"/>
      <c r="F468" s="23"/>
      <c r="G468" s="22"/>
      <c r="H468" s="38"/>
      <c r="I468" s="11"/>
      <c r="J468" s="2">
        <v>450</v>
      </c>
      <c r="K468" s="2">
        <f t="shared" si="34"/>
        <v>114</v>
      </c>
      <c r="L468" s="11"/>
      <c r="O468" s="14"/>
      <c r="P468" s="11"/>
      <c r="S468" s="14"/>
      <c r="U468" s="35"/>
      <c r="V468" s="35"/>
      <c r="X468" s="47"/>
      <c r="Z468" s="47"/>
    </row>
    <row r="469" spans="2:26" ht="15.75" thickBot="1" x14ac:dyDescent="0.3">
      <c r="B469" s="18">
        <v>51</v>
      </c>
      <c r="C469" s="18">
        <f t="shared" si="35"/>
        <v>51415</v>
      </c>
      <c r="D469" s="12"/>
      <c r="E469" s="24"/>
      <c r="F469" s="25"/>
      <c r="G469" s="24"/>
      <c r="H469" s="39"/>
      <c r="I469" s="12"/>
      <c r="J469" s="4">
        <v>455</v>
      </c>
      <c r="K469" s="4">
        <f t="shared" si="34"/>
        <v>113</v>
      </c>
      <c r="L469" s="12"/>
      <c r="M469" s="4"/>
      <c r="N469" s="4"/>
      <c r="O469" s="15"/>
      <c r="P469" s="12"/>
      <c r="Q469" s="4"/>
      <c r="R469" s="4"/>
      <c r="S469" s="15"/>
      <c r="U469" s="35"/>
      <c r="V469" s="35"/>
      <c r="X469" s="47"/>
      <c r="Z469" s="47"/>
    </row>
    <row r="470" spans="2:26" x14ac:dyDescent="0.25">
      <c r="B470" s="17">
        <v>52</v>
      </c>
      <c r="C470" s="17">
        <f t="shared" ref="C470:C614" si="37">K470*J470</f>
        <v>52030</v>
      </c>
      <c r="D470" s="11">
        <v>234</v>
      </c>
      <c r="E470" s="22">
        <f>B470*F470</f>
        <v>55754.754470999993</v>
      </c>
      <c r="F470" s="23">
        <f>F461*(1-X470)</f>
        <v>1072.2068167499999</v>
      </c>
      <c r="G470" s="22">
        <f>B470*H470</f>
        <v>62019.061678079997</v>
      </c>
      <c r="H470" s="38">
        <f>H461*(1-Z470)</f>
        <v>1192.6742630399999</v>
      </c>
      <c r="I470" s="19" t="s">
        <v>136</v>
      </c>
      <c r="J470" s="2">
        <v>430</v>
      </c>
      <c r="K470" s="2">
        <f t="shared" si="34"/>
        <v>121</v>
      </c>
      <c r="L470" s="120" t="s">
        <v>193</v>
      </c>
      <c r="M470" s="146" t="s">
        <v>62</v>
      </c>
      <c r="N470" s="146" t="s">
        <v>119</v>
      </c>
      <c r="O470" s="121">
        <v>1</v>
      </c>
      <c r="P470" s="120" t="s">
        <v>124</v>
      </c>
      <c r="Q470" s="146" t="s">
        <v>62</v>
      </c>
      <c r="R470" s="146" t="s">
        <v>63</v>
      </c>
      <c r="S470" s="121">
        <v>2</v>
      </c>
      <c r="U470" s="35"/>
      <c r="V470" s="35"/>
      <c r="X470" s="47">
        <f>$X$452</f>
        <v>1.2999999999999999E-3</v>
      </c>
      <c r="Z470" s="47">
        <f t="shared" si="36"/>
        <v>1.6000000000000001E-3</v>
      </c>
    </row>
    <row r="471" spans="2:26" x14ac:dyDescent="0.25">
      <c r="B471" s="17">
        <v>52</v>
      </c>
      <c r="C471" s="17">
        <f t="shared" si="37"/>
        <v>52200</v>
      </c>
      <c r="D471" s="11"/>
      <c r="E471" s="22"/>
      <c r="F471" s="23"/>
      <c r="G471" s="22"/>
      <c r="H471" s="38"/>
      <c r="J471" s="2">
        <v>435</v>
      </c>
      <c r="K471" s="2">
        <f t="shared" si="34"/>
        <v>120</v>
      </c>
      <c r="L471" s="11"/>
      <c r="O471" s="14"/>
      <c r="P471" s="11"/>
      <c r="S471" s="14"/>
      <c r="U471" s="35"/>
      <c r="V471" s="35"/>
      <c r="X471" s="47"/>
      <c r="Z471" s="47"/>
    </row>
    <row r="472" spans="2:26" x14ac:dyDescent="0.25">
      <c r="B472" s="17">
        <v>52</v>
      </c>
      <c r="C472" s="17">
        <f t="shared" si="37"/>
        <v>52360</v>
      </c>
      <c r="D472" s="11"/>
      <c r="E472" s="22"/>
      <c r="F472" s="23"/>
      <c r="G472" s="22"/>
      <c r="H472" s="38"/>
      <c r="J472" s="2">
        <v>440</v>
      </c>
      <c r="K472" s="2">
        <f t="shared" si="34"/>
        <v>119</v>
      </c>
      <c r="L472" s="11"/>
      <c r="O472" s="14"/>
      <c r="P472" s="11"/>
      <c r="S472" s="14"/>
      <c r="U472" s="35"/>
      <c r="V472" s="35"/>
      <c r="X472" s="47"/>
      <c r="Z472" s="47"/>
    </row>
    <row r="473" spans="2:26" x14ac:dyDescent="0.25">
      <c r="B473" s="17">
        <v>52</v>
      </c>
      <c r="C473" s="17">
        <f t="shared" si="37"/>
        <v>52065</v>
      </c>
      <c r="D473" s="11"/>
      <c r="E473" s="22"/>
      <c r="F473" s="23"/>
      <c r="G473" s="22"/>
      <c r="H473" s="38"/>
      <c r="J473" s="2">
        <v>445</v>
      </c>
      <c r="K473" s="2">
        <f t="shared" si="34"/>
        <v>117</v>
      </c>
      <c r="L473" s="11"/>
      <c r="O473" s="14"/>
      <c r="P473" s="11"/>
      <c r="S473" s="14"/>
      <c r="U473" s="35"/>
      <c r="V473" s="35"/>
      <c r="X473" s="47"/>
      <c r="Z473" s="47"/>
    </row>
    <row r="474" spans="2:26" x14ac:dyDescent="0.25">
      <c r="B474" s="17">
        <v>52</v>
      </c>
      <c r="C474" s="17">
        <f t="shared" si="37"/>
        <v>52200</v>
      </c>
      <c r="D474" s="11"/>
      <c r="E474" s="22"/>
      <c r="F474" s="23"/>
      <c r="G474" s="22"/>
      <c r="H474" s="38"/>
      <c r="J474" s="2">
        <v>450</v>
      </c>
      <c r="K474" s="2">
        <f t="shared" si="34"/>
        <v>116</v>
      </c>
      <c r="L474" s="11"/>
      <c r="O474" s="14"/>
      <c r="P474" s="11"/>
      <c r="S474" s="14"/>
      <c r="U474" s="35"/>
      <c r="V474" s="35"/>
      <c r="X474" s="47"/>
      <c r="Z474" s="47"/>
    </row>
    <row r="475" spans="2:26" x14ac:dyDescent="0.25">
      <c r="B475" s="17">
        <v>52</v>
      </c>
      <c r="C475" s="17">
        <f t="shared" si="37"/>
        <v>52325</v>
      </c>
      <c r="D475" s="11"/>
      <c r="E475" s="22"/>
      <c r="F475" s="23"/>
      <c r="G475" s="22"/>
      <c r="H475" s="38"/>
      <c r="I475" s="30"/>
      <c r="J475" s="2">
        <v>455</v>
      </c>
      <c r="K475" s="2">
        <f t="shared" si="34"/>
        <v>115</v>
      </c>
      <c r="L475" s="11"/>
      <c r="O475" s="14"/>
      <c r="P475" s="11"/>
      <c r="S475" s="14"/>
      <c r="U475" s="35"/>
      <c r="V475" s="35"/>
      <c r="X475" s="47"/>
      <c r="Z475" s="47"/>
    </row>
    <row r="476" spans="2:26" x14ac:dyDescent="0.25">
      <c r="B476" s="17">
        <v>52</v>
      </c>
      <c r="C476" s="17">
        <f t="shared" si="37"/>
        <v>52065</v>
      </c>
      <c r="D476" s="11"/>
      <c r="E476" s="22"/>
      <c r="F476" s="23"/>
      <c r="G476" s="22"/>
      <c r="H476" s="38"/>
      <c r="I476" s="11" t="s">
        <v>139</v>
      </c>
      <c r="J476" s="2">
        <v>445</v>
      </c>
      <c r="K476" s="2">
        <f t="shared" si="34"/>
        <v>117</v>
      </c>
      <c r="L476" s="11"/>
      <c r="O476" s="14"/>
      <c r="P476" s="11"/>
      <c r="S476" s="14"/>
      <c r="U476" s="35"/>
      <c r="V476" s="35"/>
      <c r="X476" s="47"/>
      <c r="Z476" s="47"/>
    </row>
    <row r="477" spans="2:26" x14ac:dyDescent="0.25">
      <c r="B477" s="17">
        <v>52</v>
      </c>
      <c r="C477" s="17">
        <f t="shared" si="37"/>
        <v>52200</v>
      </c>
      <c r="D477" s="11"/>
      <c r="E477" s="22"/>
      <c r="F477" s="23"/>
      <c r="G477" s="22"/>
      <c r="H477" s="38"/>
      <c r="I477" s="11"/>
      <c r="J477" s="2">
        <v>450</v>
      </c>
      <c r="K477" s="2">
        <f t="shared" ref="K477:K540" si="38">CEILING(B477*1000/J477,1)</f>
        <v>116</v>
      </c>
      <c r="L477" s="11"/>
      <c r="O477" s="14"/>
      <c r="P477" s="11"/>
      <c r="S477" s="14"/>
      <c r="U477" s="35"/>
      <c r="V477" s="35"/>
      <c r="X477" s="47"/>
      <c r="Z477" s="47"/>
    </row>
    <row r="478" spans="2:26" ht="15.75" thickBot="1" x14ac:dyDescent="0.3">
      <c r="B478" s="17">
        <v>52</v>
      </c>
      <c r="C478" s="17">
        <f t="shared" si="37"/>
        <v>52325</v>
      </c>
      <c r="D478" s="11"/>
      <c r="E478" s="22"/>
      <c r="F478" s="23"/>
      <c r="G478" s="22"/>
      <c r="H478" s="38"/>
      <c r="I478" s="12"/>
      <c r="J478" s="2">
        <v>455</v>
      </c>
      <c r="K478" s="2">
        <f t="shared" si="38"/>
        <v>115</v>
      </c>
      <c r="L478" s="11"/>
      <c r="O478" s="14"/>
      <c r="P478" s="11"/>
      <c r="S478" s="14"/>
      <c r="U478" s="35"/>
      <c r="V478" s="35"/>
      <c r="X478" s="47"/>
      <c r="Z478" s="47"/>
    </row>
    <row r="479" spans="2:26" x14ac:dyDescent="0.25">
      <c r="B479" s="16">
        <v>53</v>
      </c>
      <c r="C479" s="16">
        <f t="shared" si="37"/>
        <v>53320</v>
      </c>
      <c r="D479" s="10">
        <v>239</v>
      </c>
      <c r="E479" s="36">
        <f>B479*F479</f>
        <v>56753.086238075921</v>
      </c>
      <c r="F479" s="51">
        <f>F470*(1-X479)</f>
        <v>1070.8129478882249</v>
      </c>
      <c r="G479" s="36">
        <f>B479*H479</f>
        <v>63110.597163614199</v>
      </c>
      <c r="H479" s="37">
        <f>H470*(1-Z479)</f>
        <v>1190.7659842191358</v>
      </c>
      <c r="I479" s="19" t="s">
        <v>136</v>
      </c>
      <c r="J479" s="19">
        <v>430</v>
      </c>
      <c r="K479" s="19">
        <f t="shared" si="38"/>
        <v>124</v>
      </c>
      <c r="L479" s="120" t="s">
        <v>193</v>
      </c>
      <c r="M479" s="146" t="s">
        <v>62</v>
      </c>
      <c r="N479" s="146" t="s">
        <v>119</v>
      </c>
      <c r="O479" s="121">
        <v>1</v>
      </c>
      <c r="P479" s="120" t="s">
        <v>124</v>
      </c>
      <c r="Q479" s="146" t="s">
        <v>62</v>
      </c>
      <c r="R479" s="146" t="s">
        <v>63</v>
      </c>
      <c r="S479" s="121">
        <v>2</v>
      </c>
      <c r="U479" s="35"/>
      <c r="V479" s="35"/>
      <c r="X479" s="47">
        <f>$X$452</f>
        <v>1.2999999999999999E-3</v>
      </c>
      <c r="Z479" s="47">
        <f t="shared" si="36"/>
        <v>1.6000000000000001E-3</v>
      </c>
    </row>
    <row r="480" spans="2:26" x14ac:dyDescent="0.25">
      <c r="B480" s="17">
        <v>53</v>
      </c>
      <c r="C480" s="17">
        <f t="shared" si="37"/>
        <v>53070</v>
      </c>
      <c r="D480" s="11"/>
      <c r="E480" s="22"/>
      <c r="F480" s="23"/>
      <c r="G480" s="22"/>
      <c r="H480" s="38"/>
      <c r="J480" s="2">
        <v>435</v>
      </c>
      <c r="K480" s="2">
        <f t="shared" si="38"/>
        <v>122</v>
      </c>
      <c r="L480" s="11"/>
      <c r="O480" s="14"/>
      <c r="P480" s="11"/>
      <c r="S480" s="14"/>
      <c r="U480" s="35"/>
      <c r="V480" s="35"/>
      <c r="X480" s="47"/>
      <c r="Z480" s="47"/>
    </row>
    <row r="481" spans="2:26" x14ac:dyDescent="0.25">
      <c r="B481" s="17">
        <v>53</v>
      </c>
      <c r="C481" s="17">
        <f t="shared" si="37"/>
        <v>53240</v>
      </c>
      <c r="D481" s="11"/>
      <c r="E481" s="22"/>
      <c r="F481" s="23"/>
      <c r="G481" s="22"/>
      <c r="H481" s="38"/>
      <c r="J481" s="2">
        <v>440</v>
      </c>
      <c r="K481" s="2">
        <f t="shared" si="38"/>
        <v>121</v>
      </c>
      <c r="L481" s="11"/>
      <c r="O481" s="14"/>
      <c r="P481" s="11"/>
      <c r="S481" s="14"/>
      <c r="U481" s="35"/>
      <c r="V481" s="35"/>
      <c r="X481" s="47"/>
      <c r="Z481" s="47"/>
    </row>
    <row r="482" spans="2:26" x14ac:dyDescent="0.25">
      <c r="B482" s="17">
        <v>53</v>
      </c>
      <c r="C482" s="17">
        <f t="shared" si="37"/>
        <v>53400</v>
      </c>
      <c r="D482" s="11"/>
      <c r="E482" s="22"/>
      <c r="F482" s="23"/>
      <c r="G482" s="22"/>
      <c r="H482" s="38"/>
      <c r="J482" s="2">
        <v>445</v>
      </c>
      <c r="K482" s="2">
        <f t="shared" si="38"/>
        <v>120</v>
      </c>
      <c r="L482" s="11"/>
      <c r="O482" s="14"/>
      <c r="P482" s="11"/>
      <c r="S482" s="14"/>
      <c r="U482" s="35"/>
      <c r="V482" s="35"/>
      <c r="X482" s="47"/>
      <c r="Z482" s="47"/>
    </row>
    <row r="483" spans="2:26" x14ac:dyDescent="0.25">
      <c r="B483" s="17">
        <v>53</v>
      </c>
      <c r="C483" s="17">
        <f t="shared" si="37"/>
        <v>53100</v>
      </c>
      <c r="D483" s="11"/>
      <c r="E483" s="22"/>
      <c r="F483" s="23"/>
      <c r="G483" s="22"/>
      <c r="H483" s="38"/>
      <c r="J483" s="2">
        <v>450</v>
      </c>
      <c r="K483" s="2">
        <f t="shared" si="38"/>
        <v>118</v>
      </c>
      <c r="L483" s="11"/>
      <c r="O483" s="14"/>
      <c r="P483" s="11"/>
      <c r="S483" s="14"/>
      <c r="U483" s="35"/>
      <c r="V483" s="35"/>
      <c r="X483" s="47"/>
      <c r="Z483" s="47"/>
    </row>
    <row r="484" spans="2:26" x14ac:dyDescent="0.25">
      <c r="B484" s="17">
        <v>53</v>
      </c>
      <c r="C484" s="17">
        <f t="shared" si="37"/>
        <v>53235</v>
      </c>
      <c r="D484" s="11"/>
      <c r="E484" s="22"/>
      <c r="F484" s="23"/>
      <c r="G484" s="22"/>
      <c r="H484" s="38"/>
      <c r="I484" s="30"/>
      <c r="J484" s="2">
        <v>455</v>
      </c>
      <c r="K484" s="2">
        <f t="shared" si="38"/>
        <v>117</v>
      </c>
      <c r="L484" s="11"/>
      <c r="O484" s="14"/>
      <c r="P484" s="11"/>
      <c r="S484" s="14"/>
      <c r="U484" s="35"/>
      <c r="V484" s="35"/>
      <c r="X484" s="47"/>
      <c r="Z484" s="47"/>
    </row>
    <row r="485" spans="2:26" x14ac:dyDescent="0.25">
      <c r="B485" s="17">
        <v>53</v>
      </c>
      <c r="C485" s="17">
        <f t="shared" si="37"/>
        <v>53400</v>
      </c>
      <c r="D485" s="11"/>
      <c r="E485" s="22"/>
      <c r="F485" s="23"/>
      <c r="G485" s="22"/>
      <c r="H485" s="38"/>
      <c r="I485" s="11" t="s">
        <v>139</v>
      </c>
      <c r="J485" s="2">
        <v>445</v>
      </c>
      <c r="K485" s="2">
        <f t="shared" si="38"/>
        <v>120</v>
      </c>
      <c r="L485" s="11"/>
      <c r="O485" s="14"/>
      <c r="P485" s="11"/>
      <c r="S485" s="14"/>
      <c r="U485" s="35"/>
      <c r="V485" s="35"/>
      <c r="X485" s="47"/>
      <c r="Z485" s="47"/>
    </row>
    <row r="486" spans="2:26" x14ac:dyDescent="0.25">
      <c r="B486" s="17">
        <v>53</v>
      </c>
      <c r="C486" s="17">
        <f t="shared" si="37"/>
        <v>53100</v>
      </c>
      <c r="D486" s="11"/>
      <c r="E486" s="22"/>
      <c r="F486" s="23"/>
      <c r="G486" s="22"/>
      <c r="H486" s="38"/>
      <c r="I486" s="11"/>
      <c r="J486" s="2">
        <v>450</v>
      </c>
      <c r="K486" s="2">
        <f t="shared" si="38"/>
        <v>118</v>
      </c>
      <c r="L486" s="11"/>
      <c r="O486" s="14"/>
      <c r="P486" s="11"/>
      <c r="S486" s="14"/>
      <c r="U486" s="35"/>
      <c r="V486" s="35"/>
      <c r="X486" s="47"/>
      <c r="Z486" s="47"/>
    </row>
    <row r="487" spans="2:26" ht="15.75" thickBot="1" x14ac:dyDescent="0.3">
      <c r="B487" s="18">
        <v>53</v>
      </c>
      <c r="C487" s="18">
        <f t="shared" si="37"/>
        <v>53235</v>
      </c>
      <c r="D487" s="12"/>
      <c r="E487" s="24"/>
      <c r="F487" s="25"/>
      <c r="G487" s="24"/>
      <c r="H487" s="39"/>
      <c r="I487" s="12"/>
      <c r="J487" s="4">
        <v>455</v>
      </c>
      <c r="K487" s="4">
        <f t="shared" si="38"/>
        <v>117</v>
      </c>
      <c r="L487" s="12"/>
      <c r="M487" s="4"/>
      <c r="N487" s="4"/>
      <c r="O487" s="15"/>
      <c r="P487" s="12"/>
      <c r="Q487" s="4"/>
      <c r="R487" s="4"/>
      <c r="S487" s="15"/>
      <c r="U487" s="35"/>
      <c r="V487" s="35"/>
      <c r="X487" s="47"/>
      <c r="Z487" s="47"/>
    </row>
    <row r="488" spans="2:26" x14ac:dyDescent="0.25">
      <c r="B488" s="17">
        <v>54</v>
      </c>
      <c r="C488" s="17">
        <f t="shared" si="37"/>
        <v>54180</v>
      </c>
      <c r="D488" s="11">
        <v>243</v>
      </c>
      <c r="E488" s="22">
        <f>B488*F488</f>
        <v>57748.728117022394</v>
      </c>
      <c r="F488" s="23">
        <f>F479*(1-X488)</f>
        <v>1069.4208910559703</v>
      </c>
      <c r="G488" s="22">
        <f>B488*H488</f>
        <v>64198.4809667968</v>
      </c>
      <c r="H488" s="38">
        <f>H479*(1-Z488)</f>
        <v>1188.8607586443852</v>
      </c>
      <c r="I488" s="19" t="s">
        <v>136</v>
      </c>
      <c r="J488" s="2">
        <v>430</v>
      </c>
      <c r="K488" s="2">
        <f t="shared" si="38"/>
        <v>126</v>
      </c>
      <c r="L488" s="120" t="s">
        <v>193</v>
      </c>
      <c r="M488" s="146" t="s">
        <v>62</v>
      </c>
      <c r="N488" s="146" t="s">
        <v>119</v>
      </c>
      <c r="O488" s="121">
        <v>1</v>
      </c>
      <c r="P488" s="120" t="s">
        <v>124</v>
      </c>
      <c r="Q488" s="146" t="s">
        <v>62</v>
      </c>
      <c r="R488" s="146" t="s">
        <v>63</v>
      </c>
      <c r="S488" s="121">
        <v>2</v>
      </c>
      <c r="U488" s="35"/>
      <c r="V488" s="35"/>
      <c r="X488" s="47">
        <f>$X$452</f>
        <v>1.2999999999999999E-3</v>
      </c>
      <c r="Z488" s="47">
        <f t="shared" si="36"/>
        <v>1.6000000000000001E-3</v>
      </c>
    </row>
    <row r="489" spans="2:26" x14ac:dyDescent="0.25">
      <c r="B489" s="17">
        <v>54</v>
      </c>
      <c r="C489" s="17">
        <f t="shared" si="37"/>
        <v>54375</v>
      </c>
      <c r="D489" s="11"/>
      <c r="E489" s="22"/>
      <c r="F489" s="23"/>
      <c r="G489" s="22"/>
      <c r="H489" s="38"/>
      <c r="J489" s="2">
        <v>435</v>
      </c>
      <c r="K489" s="2">
        <f t="shared" si="38"/>
        <v>125</v>
      </c>
      <c r="L489" s="11"/>
      <c r="O489" s="14"/>
      <c r="P489" s="11"/>
      <c r="S489" s="14"/>
      <c r="U489" s="35"/>
      <c r="V489" s="35"/>
      <c r="X489" s="47"/>
      <c r="Z489" s="47"/>
    </row>
    <row r="490" spans="2:26" x14ac:dyDescent="0.25">
      <c r="B490" s="17">
        <v>54</v>
      </c>
      <c r="C490" s="17">
        <f t="shared" si="37"/>
        <v>54120</v>
      </c>
      <c r="D490" s="11"/>
      <c r="E490" s="22"/>
      <c r="F490" s="23"/>
      <c r="G490" s="22"/>
      <c r="H490" s="38"/>
      <c r="J490" s="2">
        <v>440</v>
      </c>
      <c r="K490" s="2">
        <f t="shared" si="38"/>
        <v>123</v>
      </c>
      <c r="L490" s="11"/>
      <c r="O490" s="14"/>
      <c r="P490" s="11"/>
      <c r="S490" s="14"/>
      <c r="U490" s="35"/>
      <c r="V490" s="35"/>
      <c r="X490" s="47"/>
      <c r="Z490" s="47"/>
    </row>
    <row r="491" spans="2:26" x14ac:dyDescent="0.25">
      <c r="B491" s="17">
        <v>54</v>
      </c>
      <c r="C491" s="17">
        <f t="shared" si="37"/>
        <v>54290</v>
      </c>
      <c r="D491" s="11"/>
      <c r="E491" s="22"/>
      <c r="F491" s="23"/>
      <c r="G491" s="22"/>
      <c r="H491" s="38"/>
      <c r="J491" s="2">
        <v>445</v>
      </c>
      <c r="K491" s="2">
        <f t="shared" si="38"/>
        <v>122</v>
      </c>
      <c r="L491" s="11"/>
      <c r="O491" s="14"/>
      <c r="P491" s="11"/>
      <c r="S491" s="14"/>
      <c r="U491" s="35"/>
      <c r="V491" s="35"/>
      <c r="X491" s="47"/>
      <c r="Z491" s="47"/>
    </row>
    <row r="492" spans="2:26" x14ac:dyDescent="0.25">
      <c r="B492" s="17">
        <v>54</v>
      </c>
      <c r="C492" s="17">
        <f t="shared" si="37"/>
        <v>54000</v>
      </c>
      <c r="D492" s="11"/>
      <c r="E492" s="22"/>
      <c r="F492" s="23"/>
      <c r="G492" s="22"/>
      <c r="H492" s="38"/>
      <c r="J492" s="2">
        <v>450</v>
      </c>
      <c r="K492" s="2">
        <f t="shared" si="38"/>
        <v>120</v>
      </c>
      <c r="L492" s="11"/>
      <c r="O492" s="14"/>
      <c r="P492" s="11"/>
      <c r="S492" s="14"/>
      <c r="U492" s="35"/>
      <c r="V492" s="35"/>
      <c r="X492" s="47"/>
      <c r="Z492" s="47"/>
    </row>
    <row r="493" spans="2:26" x14ac:dyDescent="0.25">
      <c r="B493" s="17">
        <v>54</v>
      </c>
      <c r="C493" s="17">
        <f t="shared" si="37"/>
        <v>54145</v>
      </c>
      <c r="D493" s="11"/>
      <c r="E493" s="22"/>
      <c r="F493" s="23"/>
      <c r="G493" s="22"/>
      <c r="H493" s="38"/>
      <c r="I493" s="30"/>
      <c r="J493" s="2">
        <v>455</v>
      </c>
      <c r="K493" s="2">
        <f t="shared" si="38"/>
        <v>119</v>
      </c>
      <c r="L493" s="11"/>
      <c r="O493" s="14"/>
      <c r="P493" s="11"/>
      <c r="S493" s="14"/>
      <c r="U493" s="35"/>
      <c r="V493" s="35"/>
      <c r="X493" s="47"/>
      <c r="Z493" s="47"/>
    </row>
    <row r="494" spans="2:26" x14ac:dyDescent="0.25">
      <c r="B494" s="17">
        <v>54</v>
      </c>
      <c r="C494" s="17">
        <f t="shared" si="37"/>
        <v>54290</v>
      </c>
      <c r="D494" s="11"/>
      <c r="E494" s="22"/>
      <c r="F494" s="23"/>
      <c r="G494" s="22"/>
      <c r="H494" s="38"/>
      <c r="I494" s="11" t="s">
        <v>139</v>
      </c>
      <c r="J494" s="2">
        <v>445</v>
      </c>
      <c r="K494" s="2">
        <f t="shared" si="38"/>
        <v>122</v>
      </c>
      <c r="L494" s="11"/>
      <c r="O494" s="14"/>
      <c r="P494" s="11"/>
      <c r="S494" s="14"/>
      <c r="U494" s="35"/>
      <c r="V494" s="35"/>
      <c r="X494" s="47"/>
      <c r="Z494" s="47"/>
    </row>
    <row r="495" spans="2:26" x14ac:dyDescent="0.25">
      <c r="B495" s="17">
        <v>54</v>
      </c>
      <c r="C495" s="17">
        <f t="shared" si="37"/>
        <v>54000</v>
      </c>
      <c r="D495" s="11"/>
      <c r="E495" s="22"/>
      <c r="F495" s="23"/>
      <c r="G495" s="22"/>
      <c r="H495" s="38"/>
      <c r="I495" s="11"/>
      <c r="J495" s="2">
        <v>450</v>
      </c>
      <c r="K495" s="2">
        <f t="shared" si="38"/>
        <v>120</v>
      </c>
      <c r="L495" s="11"/>
      <c r="O495" s="14"/>
      <c r="P495" s="11"/>
      <c r="S495" s="14"/>
      <c r="U495" s="35"/>
      <c r="V495" s="35"/>
      <c r="X495" s="47"/>
      <c r="Z495" s="47"/>
    </row>
    <row r="496" spans="2:26" ht="15.75" thickBot="1" x14ac:dyDescent="0.3">
      <c r="B496" s="17">
        <v>54</v>
      </c>
      <c r="C496" s="17">
        <f t="shared" si="37"/>
        <v>54145</v>
      </c>
      <c r="D496" s="11"/>
      <c r="E496" s="22"/>
      <c r="F496" s="23"/>
      <c r="G496" s="22"/>
      <c r="H496" s="38"/>
      <c r="I496" s="12"/>
      <c r="J496" s="2">
        <v>455</v>
      </c>
      <c r="K496" s="2">
        <f t="shared" si="38"/>
        <v>119</v>
      </c>
      <c r="L496" s="11"/>
      <c r="O496" s="14"/>
      <c r="P496" s="11"/>
      <c r="S496" s="14"/>
      <c r="U496" s="35"/>
      <c r="V496" s="35"/>
      <c r="X496" s="47"/>
      <c r="Z496" s="47"/>
    </row>
    <row r="497" spans="2:26" x14ac:dyDescent="0.25">
      <c r="B497" s="16">
        <v>55</v>
      </c>
      <c r="C497" s="16">
        <f t="shared" si="37"/>
        <v>55040</v>
      </c>
      <c r="D497" s="10">
        <v>248</v>
      </c>
      <c r="E497" s="36">
        <f>B497*F497</f>
        <v>58741.685414367872</v>
      </c>
      <c r="F497" s="51">
        <f>F488*(1-X497)</f>
        <v>1068.0306438975977</v>
      </c>
      <c r="G497" s="36">
        <f>B497*H497</f>
        <v>65282.721978680478</v>
      </c>
      <c r="H497" s="37">
        <f>H488*(1-Z497)</f>
        <v>1186.9585814305542</v>
      </c>
      <c r="I497" s="19" t="s">
        <v>136</v>
      </c>
      <c r="J497" s="19">
        <v>430</v>
      </c>
      <c r="K497" s="19">
        <f t="shared" si="38"/>
        <v>128</v>
      </c>
      <c r="L497" s="120" t="s">
        <v>193</v>
      </c>
      <c r="M497" s="146" t="s">
        <v>62</v>
      </c>
      <c r="N497" s="146" t="s">
        <v>119</v>
      </c>
      <c r="O497" s="121">
        <v>1</v>
      </c>
      <c r="P497" s="120" t="s">
        <v>124</v>
      </c>
      <c r="Q497" s="146" t="s">
        <v>62</v>
      </c>
      <c r="R497" s="146" t="s">
        <v>63</v>
      </c>
      <c r="S497" s="121">
        <v>2</v>
      </c>
      <c r="U497" s="35"/>
      <c r="V497" s="35"/>
      <c r="X497" s="47">
        <f>$X$452</f>
        <v>1.2999999999999999E-3</v>
      </c>
      <c r="Z497" s="47">
        <f t="shared" si="36"/>
        <v>1.6000000000000001E-3</v>
      </c>
    </row>
    <row r="498" spans="2:26" x14ac:dyDescent="0.25">
      <c r="B498" s="17">
        <v>55</v>
      </c>
      <c r="C498" s="17">
        <f t="shared" si="37"/>
        <v>55245</v>
      </c>
      <c r="D498" s="11"/>
      <c r="E498" s="22"/>
      <c r="F498" s="23"/>
      <c r="G498" s="22"/>
      <c r="H498" s="38"/>
      <c r="J498" s="2">
        <v>435</v>
      </c>
      <c r="K498" s="2">
        <f t="shared" si="38"/>
        <v>127</v>
      </c>
      <c r="L498" s="11"/>
      <c r="O498" s="14"/>
      <c r="P498" s="11"/>
      <c r="S498" s="14"/>
      <c r="U498" s="35"/>
      <c r="V498" s="35"/>
      <c r="X498" s="47"/>
      <c r="Z498" s="47"/>
    </row>
    <row r="499" spans="2:26" x14ac:dyDescent="0.25">
      <c r="B499" s="17">
        <v>55</v>
      </c>
      <c r="C499" s="17">
        <f t="shared" si="37"/>
        <v>55000</v>
      </c>
      <c r="D499" s="11"/>
      <c r="E499" s="22"/>
      <c r="F499" s="23"/>
      <c r="G499" s="22"/>
      <c r="H499" s="38"/>
      <c r="J499" s="2">
        <v>440</v>
      </c>
      <c r="K499" s="2">
        <f t="shared" si="38"/>
        <v>125</v>
      </c>
      <c r="L499" s="11"/>
      <c r="O499" s="14"/>
      <c r="P499" s="11"/>
      <c r="S499" s="14"/>
      <c r="U499" s="35"/>
      <c r="V499" s="35"/>
      <c r="X499" s="47"/>
      <c r="Z499" s="47"/>
    </row>
    <row r="500" spans="2:26" x14ac:dyDescent="0.25">
      <c r="B500" s="17">
        <v>55</v>
      </c>
      <c r="C500" s="17">
        <f t="shared" si="37"/>
        <v>55180</v>
      </c>
      <c r="D500" s="11"/>
      <c r="E500" s="22"/>
      <c r="F500" s="23"/>
      <c r="G500" s="22"/>
      <c r="H500" s="38"/>
      <c r="J500" s="2">
        <v>445</v>
      </c>
      <c r="K500" s="2">
        <f t="shared" si="38"/>
        <v>124</v>
      </c>
      <c r="L500" s="11"/>
      <c r="O500" s="14"/>
      <c r="P500" s="11"/>
      <c r="S500" s="14"/>
      <c r="U500" s="35"/>
      <c r="V500" s="35"/>
      <c r="X500" s="47"/>
      <c r="Z500" s="47"/>
    </row>
    <row r="501" spans="2:26" x14ac:dyDescent="0.25">
      <c r="B501" s="17">
        <v>55</v>
      </c>
      <c r="C501" s="17">
        <f t="shared" si="37"/>
        <v>55350</v>
      </c>
      <c r="D501" s="11"/>
      <c r="E501" s="22"/>
      <c r="F501" s="23"/>
      <c r="G501" s="22"/>
      <c r="H501" s="38"/>
      <c r="J501" s="2">
        <v>450</v>
      </c>
      <c r="K501" s="2">
        <f t="shared" si="38"/>
        <v>123</v>
      </c>
      <c r="L501" s="11"/>
      <c r="O501" s="14"/>
      <c r="P501" s="11"/>
      <c r="S501" s="14"/>
      <c r="U501" s="35"/>
      <c r="V501" s="35"/>
      <c r="X501" s="47"/>
      <c r="Z501" s="47"/>
    </row>
    <row r="502" spans="2:26" x14ac:dyDescent="0.25">
      <c r="B502" s="17">
        <v>55</v>
      </c>
      <c r="C502" s="17">
        <f t="shared" si="37"/>
        <v>55055</v>
      </c>
      <c r="D502" s="11"/>
      <c r="E502" s="22"/>
      <c r="F502" s="23"/>
      <c r="G502" s="22"/>
      <c r="H502" s="38"/>
      <c r="I502" s="30"/>
      <c r="J502" s="2">
        <v>455</v>
      </c>
      <c r="K502" s="2">
        <f t="shared" si="38"/>
        <v>121</v>
      </c>
      <c r="L502" s="11"/>
      <c r="O502" s="14"/>
      <c r="P502" s="11"/>
      <c r="S502" s="14"/>
      <c r="U502" s="35"/>
      <c r="V502" s="35"/>
      <c r="X502" s="47"/>
      <c r="Z502" s="47"/>
    </row>
    <row r="503" spans="2:26" x14ac:dyDescent="0.25">
      <c r="B503" s="17">
        <v>55</v>
      </c>
      <c r="C503" s="17">
        <f t="shared" si="37"/>
        <v>55180</v>
      </c>
      <c r="D503" s="11"/>
      <c r="E503" s="22"/>
      <c r="F503" s="23"/>
      <c r="G503" s="22"/>
      <c r="H503" s="38"/>
      <c r="I503" s="11" t="s">
        <v>139</v>
      </c>
      <c r="J503" s="2">
        <v>445</v>
      </c>
      <c r="K503" s="2">
        <f t="shared" si="38"/>
        <v>124</v>
      </c>
      <c r="L503" s="11"/>
      <c r="O503" s="14"/>
      <c r="P503" s="11"/>
      <c r="S503" s="14"/>
      <c r="U503" s="35"/>
      <c r="V503" s="35"/>
      <c r="X503" s="47"/>
      <c r="Z503" s="47"/>
    </row>
    <row r="504" spans="2:26" x14ac:dyDescent="0.25">
      <c r="B504" s="17">
        <v>55</v>
      </c>
      <c r="C504" s="17">
        <f t="shared" si="37"/>
        <v>55350</v>
      </c>
      <c r="D504" s="11"/>
      <c r="E504" s="22"/>
      <c r="F504" s="23"/>
      <c r="G504" s="22"/>
      <c r="H504" s="38"/>
      <c r="I504" s="11"/>
      <c r="J504" s="2">
        <v>450</v>
      </c>
      <c r="K504" s="2">
        <f t="shared" si="38"/>
        <v>123</v>
      </c>
      <c r="L504" s="11"/>
      <c r="O504" s="14"/>
      <c r="P504" s="11"/>
      <c r="S504" s="14"/>
      <c r="U504" s="35"/>
      <c r="V504" s="35"/>
      <c r="X504" s="47"/>
      <c r="Z504" s="47"/>
    </row>
    <row r="505" spans="2:26" ht="15.75" thickBot="1" x14ac:dyDescent="0.3">
      <c r="B505" s="18">
        <v>55</v>
      </c>
      <c r="C505" s="18">
        <f t="shared" si="37"/>
        <v>55055</v>
      </c>
      <c r="D505" s="12"/>
      <c r="E505" s="24"/>
      <c r="F505" s="25"/>
      <c r="G505" s="24"/>
      <c r="H505" s="39"/>
      <c r="I505" s="12"/>
      <c r="J505" s="4">
        <v>455</v>
      </c>
      <c r="K505" s="4">
        <f t="shared" si="38"/>
        <v>121</v>
      </c>
      <c r="L505" s="12"/>
      <c r="M505" s="4"/>
      <c r="N505" s="4"/>
      <c r="O505" s="15"/>
      <c r="P505" s="12"/>
      <c r="Q505" s="4"/>
      <c r="R505" s="4"/>
      <c r="S505" s="15"/>
      <c r="U505" s="35"/>
      <c r="V505" s="35"/>
      <c r="X505" s="47"/>
      <c r="Z505" s="47"/>
    </row>
    <row r="506" spans="2:26" x14ac:dyDescent="0.25">
      <c r="B506" s="17">
        <v>56</v>
      </c>
      <c r="C506" s="17">
        <f t="shared" si="37"/>
        <v>56330</v>
      </c>
      <c r="D506" s="11">
        <v>252</v>
      </c>
      <c r="E506" s="22">
        <f>B506*F506</f>
        <v>59731.963427389725</v>
      </c>
      <c r="F506" s="23">
        <f>F497*(1-X506)</f>
        <v>1066.6422040605307</v>
      </c>
      <c r="G506" s="22">
        <f>B506*H506</f>
        <v>66363.329071214859</v>
      </c>
      <c r="H506" s="38">
        <f>H497*(1-Z506)</f>
        <v>1185.0594477002653</v>
      </c>
      <c r="I506" s="19" t="s">
        <v>136</v>
      </c>
      <c r="J506" s="2">
        <v>430</v>
      </c>
      <c r="K506" s="2">
        <f t="shared" si="38"/>
        <v>131</v>
      </c>
      <c r="L506" s="120" t="s">
        <v>193</v>
      </c>
      <c r="M506" s="146" t="s">
        <v>62</v>
      </c>
      <c r="N506" s="146" t="s">
        <v>119</v>
      </c>
      <c r="O506" s="121">
        <v>1</v>
      </c>
      <c r="P506" s="120" t="s">
        <v>124</v>
      </c>
      <c r="Q506" s="146" t="s">
        <v>62</v>
      </c>
      <c r="R506" s="146" t="s">
        <v>63</v>
      </c>
      <c r="S506" s="121">
        <v>2</v>
      </c>
      <c r="U506" s="35"/>
      <c r="V506" s="35"/>
      <c r="X506" s="47">
        <f>$X$452</f>
        <v>1.2999999999999999E-3</v>
      </c>
      <c r="Z506" s="47">
        <f t="shared" si="36"/>
        <v>1.6000000000000001E-3</v>
      </c>
    </row>
    <row r="507" spans="2:26" x14ac:dyDescent="0.25">
      <c r="B507" s="17">
        <v>56</v>
      </c>
      <c r="C507" s="17">
        <f t="shared" si="37"/>
        <v>56115</v>
      </c>
      <c r="D507" s="11"/>
      <c r="E507" s="22"/>
      <c r="F507" s="23"/>
      <c r="G507" s="22"/>
      <c r="H507" s="38"/>
      <c r="J507" s="2">
        <v>435</v>
      </c>
      <c r="K507" s="2">
        <f t="shared" si="38"/>
        <v>129</v>
      </c>
      <c r="L507" s="11"/>
      <c r="O507" s="14"/>
      <c r="P507" s="11"/>
      <c r="S507" s="14"/>
      <c r="U507" s="35"/>
      <c r="V507" s="35"/>
      <c r="X507" s="47"/>
      <c r="Z507" s="47"/>
    </row>
    <row r="508" spans="2:26" x14ac:dyDescent="0.25">
      <c r="B508" s="17">
        <v>56</v>
      </c>
      <c r="C508" s="17">
        <f t="shared" si="37"/>
        <v>56320</v>
      </c>
      <c r="D508" s="11"/>
      <c r="E508" s="22"/>
      <c r="F508" s="23"/>
      <c r="G508" s="22"/>
      <c r="H508" s="38"/>
      <c r="J508" s="2">
        <v>440</v>
      </c>
      <c r="K508" s="2">
        <f t="shared" si="38"/>
        <v>128</v>
      </c>
      <c r="L508" s="11"/>
      <c r="O508" s="14"/>
      <c r="P508" s="11"/>
      <c r="S508" s="14"/>
      <c r="U508" s="35"/>
      <c r="V508" s="35"/>
      <c r="X508" s="47"/>
      <c r="Z508" s="47"/>
    </row>
    <row r="509" spans="2:26" x14ac:dyDescent="0.25">
      <c r="B509" s="17">
        <v>56</v>
      </c>
      <c r="C509" s="17">
        <f t="shared" si="37"/>
        <v>56070</v>
      </c>
      <c r="D509" s="11"/>
      <c r="E509" s="22"/>
      <c r="F509" s="23"/>
      <c r="G509" s="22"/>
      <c r="H509" s="38"/>
      <c r="J509" s="2">
        <v>445</v>
      </c>
      <c r="K509" s="2">
        <f t="shared" si="38"/>
        <v>126</v>
      </c>
      <c r="L509" s="11"/>
      <c r="O509" s="14"/>
      <c r="P509" s="11"/>
      <c r="S509" s="14"/>
      <c r="U509" s="35"/>
      <c r="V509" s="35"/>
      <c r="X509" s="47"/>
      <c r="Z509" s="47"/>
    </row>
    <row r="510" spans="2:26" x14ac:dyDescent="0.25">
      <c r="B510" s="17">
        <v>56</v>
      </c>
      <c r="C510" s="17">
        <f t="shared" si="37"/>
        <v>56250</v>
      </c>
      <c r="D510" s="11"/>
      <c r="E510" s="22"/>
      <c r="F510" s="23"/>
      <c r="G510" s="22"/>
      <c r="H510" s="38"/>
      <c r="J510" s="2">
        <v>450</v>
      </c>
      <c r="K510" s="2">
        <f t="shared" si="38"/>
        <v>125</v>
      </c>
      <c r="L510" s="11"/>
      <c r="O510" s="14"/>
      <c r="P510" s="11"/>
      <c r="S510" s="14"/>
      <c r="U510" s="35"/>
      <c r="V510" s="35"/>
      <c r="X510" s="47"/>
      <c r="Z510" s="47"/>
    </row>
    <row r="511" spans="2:26" x14ac:dyDescent="0.25">
      <c r="B511" s="17">
        <v>56</v>
      </c>
      <c r="C511" s="17">
        <f t="shared" si="37"/>
        <v>56420</v>
      </c>
      <c r="D511" s="11"/>
      <c r="E511" s="22"/>
      <c r="F511" s="23"/>
      <c r="G511" s="22"/>
      <c r="H511" s="38"/>
      <c r="I511" s="30"/>
      <c r="J511" s="2">
        <v>455</v>
      </c>
      <c r="K511" s="2">
        <f t="shared" si="38"/>
        <v>124</v>
      </c>
      <c r="L511" s="11"/>
      <c r="O511" s="14"/>
      <c r="P511" s="11"/>
      <c r="S511" s="14"/>
      <c r="U511" s="35"/>
      <c r="V511" s="35"/>
      <c r="X511" s="47"/>
      <c r="Z511" s="47"/>
    </row>
    <row r="512" spans="2:26" x14ac:dyDescent="0.25">
      <c r="B512" s="17">
        <v>56</v>
      </c>
      <c r="C512" s="17">
        <f t="shared" si="37"/>
        <v>56070</v>
      </c>
      <c r="D512" s="11"/>
      <c r="E512" s="22"/>
      <c r="F512" s="23"/>
      <c r="G512" s="22"/>
      <c r="H512" s="38"/>
      <c r="I512" s="11" t="s">
        <v>139</v>
      </c>
      <c r="J512" s="2">
        <v>445</v>
      </c>
      <c r="K512" s="2">
        <f t="shared" si="38"/>
        <v>126</v>
      </c>
      <c r="L512" s="11"/>
      <c r="O512" s="14"/>
      <c r="P512" s="11"/>
      <c r="S512" s="14"/>
      <c r="U512" s="35"/>
      <c r="V512" s="35"/>
      <c r="X512" s="47"/>
      <c r="Z512" s="47"/>
    </row>
    <row r="513" spans="2:26" x14ac:dyDescent="0.25">
      <c r="B513" s="17">
        <v>56</v>
      </c>
      <c r="C513" s="17">
        <f t="shared" si="37"/>
        <v>56250</v>
      </c>
      <c r="D513" s="11"/>
      <c r="E513" s="22"/>
      <c r="F513" s="23"/>
      <c r="G513" s="22"/>
      <c r="H513" s="38"/>
      <c r="I513" s="11"/>
      <c r="J513" s="2">
        <v>450</v>
      </c>
      <c r="K513" s="2">
        <f t="shared" si="38"/>
        <v>125</v>
      </c>
      <c r="L513" s="11"/>
      <c r="O513" s="14"/>
      <c r="P513" s="11"/>
      <c r="S513" s="14"/>
      <c r="U513" s="35"/>
      <c r="V513" s="35"/>
      <c r="X513" s="47"/>
      <c r="Z513" s="47"/>
    </row>
    <row r="514" spans="2:26" ht="15.75" thickBot="1" x14ac:dyDescent="0.3">
      <c r="B514" s="17">
        <v>56</v>
      </c>
      <c r="C514" s="17">
        <f t="shared" si="37"/>
        <v>56420</v>
      </c>
      <c r="D514" s="11"/>
      <c r="E514" s="22"/>
      <c r="F514" s="23"/>
      <c r="G514" s="22"/>
      <c r="H514" s="38"/>
      <c r="I514" s="12"/>
      <c r="J514" s="2">
        <v>455</v>
      </c>
      <c r="K514" s="2">
        <f t="shared" si="38"/>
        <v>124</v>
      </c>
      <c r="L514" s="11"/>
      <c r="O514" s="14"/>
      <c r="P514" s="11"/>
      <c r="S514" s="14"/>
      <c r="U514" s="35"/>
      <c r="V514" s="35"/>
      <c r="X514" s="47"/>
      <c r="Z514" s="47"/>
    </row>
    <row r="515" spans="2:26" x14ac:dyDescent="0.25">
      <c r="B515" s="16">
        <v>57</v>
      </c>
      <c r="C515" s="16">
        <f t="shared" si="37"/>
        <v>57190</v>
      </c>
      <c r="D515" s="10">
        <v>257</v>
      </c>
      <c r="E515" s="36">
        <f>B515*F515</f>
        <v>60719.567444129367</v>
      </c>
      <c r="F515" s="51">
        <f>F506*(1-X515)</f>
        <v>1065.2555691952521</v>
      </c>
      <c r="G515" s="36">
        <f>B515*H515</f>
        <v>67440.311097284852</v>
      </c>
      <c r="H515" s="37">
        <f>H506*(1-Z515)</f>
        <v>1183.1633525839447</v>
      </c>
      <c r="I515" s="19" t="s">
        <v>136</v>
      </c>
      <c r="J515" s="19">
        <v>430</v>
      </c>
      <c r="K515" s="19">
        <f t="shared" si="38"/>
        <v>133</v>
      </c>
      <c r="L515" s="120" t="s">
        <v>193</v>
      </c>
      <c r="M515" s="146" t="s">
        <v>62</v>
      </c>
      <c r="N515" s="146" t="s">
        <v>119</v>
      </c>
      <c r="O515" s="121">
        <v>1</v>
      </c>
      <c r="P515" s="120" t="s">
        <v>124</v>
      </c>
      <c r="Q515" s="146" t="s">
        <v>62</v>
      </c>
      <c r="R515" s="146" t="s">
        <v>63</v>
      </c>
      <c r="S515" s="121">
        <v>2</v>
      </c>
      <c r="U515" s="35"/>
      <c r="V515" s="35"/>
      <c r="X515" s="47">
        <f>$X$452</f>
        <v>1.2999999999999999E-3</v>
      </c>
      <c r="Z515" s="47">
        <f t="shared" si="36"/>
        <v>1.6000000000000001E-3</v>
      </c>
    </row>
    <row r="516" spans="2:26" x14ac:dyDescent="0.25">
      <c r="B516" s="17">
        <v>57</v>
      </c>
      <c r="C516" s="17">
        <f t="shared" si="37"/>
        <v>57420</v>
      </c>
      <c r="D516" s="11"/>
      <c r="E516" s="22"/>
      <c r="F516" s="23"/>
      <c r="G516" s="22"/>
      <c r="H516" s="38"/>
      <c r="J516" s="2">
        <v>435</v>
      </c>
      <c r="K516" s="2">
        <f t="shared" si="38"/>
        <v>132</v>
      </c>
      <c r="L516" s="11"/>
      <c r="O516" s="14"/>
      <c r="P516" s="11"/>
      <c r="S516" s="14"/>
      <c r="U516" s="35"/>
      <c r="V516" s="35"/>
      <c r="X516" s="47"/>
      <c r="Z516" s="47"/>
    </row>
    <row r="517" spans="2:26" x14ac:dyDescent="0.25">
      <c r="B517" s="17">
        <v>57</v>
      </c>
      <c r="C517" s="17">
        <f t="shared" si="37"/>
        <v>57200</v>
      </c>
      <c r="D517" s="11"/>
      <c r="E517" s="22"/>
      <c r="F517" s="23"/>
      <c r="G517" s="22"/>
      <c r="H517" s="38"/>
      <c r="J517" s="2">
        <v>440</v>
      </c>
      <c r="K517" s="2">
        <f t="shared" si="38"/>
        <v>130</v>
      </c>
      <c r="L517" s="11"/>
      <c r="O517" s="14"/>
      <c r="P517" s="11"/>
      <c r="S517" s="14"/>
      <c r="U517" s="35"/>
      <c r="V517" s="35"/>
      <c r="X517" s="47"/>
      <c r="Z517" s="47"/>
    </row>
    <row r="518" spans="2:26" x14ac:dyDescent="0.25">
      <c r="B518" s="17">
        <v>57</v>
      </c>
      <c r="C518" s="17">
        <f t="shared" si="37"/>
        <v>57405</v>
      </c>
      <c r="D518" s="11"/>
      <c r="E518" s="22"/>
      <c r="F518" s="23"/>
      <c r="G518" s="22"/>
      <c r="H518" s="38"/>
      <c r="J518" s="2">
        <v>445</v>
      </c>
      <c r="K518" s="2">
        <f t="shared" si="38"/>
        <v>129</v>
      </c>
      <c r="L518" s="11"/>
      <c r="O518" s="14"/>
      <c r="P518" s="11"/>
      <c r="S518" s="14"/>
      <c r="U518" s="35"/>
      <c r="V518" s="35"/>
      <c r="X518" s="47"/>
      <c r="Z518" s="47"/>
    </row>
    <row r="519" spans="2:26" x14ac:dyDescent="0.25">
      <c r="B519" s="17">
        <v>57</v>
      </c>
      <c r="C519" s="17">
        <f t="shared" si="37"/>
        <v>57150</v>
      </c>
      <c r="D519" s="11"/>
      <c r="E519" s="22"/>
      <c r="F519" s="23"/>
      <c r="G519" s="22"/>
      <c r="H519" s="38"/>
      <c r="J519" s="2">
        <v>450</v>
      </c>
      <c r="K519" s="2">
        <f t="shared" si="38"/>
        <v>127</v>
      </c>
      <c r="L519" s="11"/>
      <c r="O519" s="14"/>
      <c r="P519" s="11"/>
      <c r="S519" s="14"/>
      <c r="U519" s="35"/>
      <c r="V519" s="35"/>
      <c r="X519" s="47"/>
      <c r="Z519" s="47"/>
    </row>
    <row r="520" spans="2:26" x14ac:dyDescent="0.25">
      <c r="B520" s="17">
        <v>57</v>
      </c>
      <c r="C520" s="17">
        <f t="shared" si="37"/>
        <v>57330</v>
      </c>
      <c r="D520" s="11"/>
      <c r="E520" s="22"/>
      <c r="F520" s="23"/>
      <c r="G520" s="22"/>
      <c r="H520" s="38"/>
      <c r="I520" s="30"/>
      <c r="J520" s="2">
        <v>455</v>
      </c>
      <c r="K520" s="2">
        <f t="shared" si="38"/>
        <v>126</v>
      </c>
      <c r="L520" s="11"/>
      <c r="O520" s="14"/>
      <c r="P520" s="11"/>
      <c r="S520" s="14"/>
      <c r="U520" s="35"/>
      <c r="V520" s="35"/>
      <c r="X520" s="47"/>
      <c r="Z520" s="47"/>
    </row>
    <row r="521" spans="2:26" x14ac:dyDescent="0.25">
      <c r="B521" s="17">
        <v>57</v>
      </c>
      <c r="C521" s="17">
        <f t="shared" si="37"/>
        <v>57405</v>
      </c>
      <c r="D521" s="11"/>
      <c r="E521" s="22"/>
      <c r="F521" s="23"/>
      <c r="G521" s="22"/>
      <c r="H521" s="38"/>
      <c r="I521" s="11" t="s">
        <v>139</v>
      </c>
      <c r="J521" s="2">
        <v>445</v>
      </c>
      <c r="K521" s="2">
        <f t="shared" si="38"/>
        <v>129</v>
      </c>
      <c r="L521" s="11"/>
      <c r="O521" s="14"/>
      <c r="P521" s="11"/>
      <c r="S521" s="14"/>
      <c r="U521" s="35"/>
      <c r="V521" s="35"/>
      <c r="X521" s="47"/>
      <c r="Z521" s="47"/>
    </row>
    <row r="522" spans="2:26" x14ac:dyDescent="0.25">
      <c r="B522" s="17">
        <v>57</v>
      </c>
      <c r="C522" s="17">
        <f t="shared" si="37"/>
        <v>57150</v>
      </c>
      <c r="D522" s="11"/>
      <c r="E522" s="22"/>
      <c r="F522" s="23"/>
      <c r="G522" s="22"/>
      <c r="H522" s="38"/>
      <c r="I522" s="11"/>
      <c r="J522" s="2">
        <v>450</v>
      </c>
      <c r="K522" s="2">
        <f t="shared" si="38"/>
        <v>127</v>
      </c>
      <c r="L522" s="11"/>
      <c r="O522" s="14"/>
      <c r="P522" s="11"/>
      <c r="S522" s="14"/>
      <c r="U522" s="35"/>
      <c r="V522" s="35"/>
      <c r="X522" s="47"/>
      <c r="Z522" s="47"/>
    </row>
    <row r="523" spans="2:26" ht="15.75" thickBot="1" x14ac:dyDescent="0.3">
      <c r="B523" s="18">
        <v>57</v>
      </c>
      <c r="C523" s="18">
        <f t="shared" si="37"/>
        <v>57330</v>
      </c>
      <c r="D523" s="12"/>
      <c r="E523" s="24"/>
      <c r="F523" s="25"/>
      <c r="G523" s="24"/>
      <c r="H523" s="39"/>
      <c r="I523" s="12"/>
      <c r="J523" s="4">
        <v>455</v>
      </c>
      <c r="K523" s="4">
        <f t="shared" si="38"/>
        <v>126</v>
      </c>
      <c r="L523" s="12"/>
      <c r="M523" s="4"/>
      <c r="N523" s="4"/>
      <c r="O523" s="15"/>
      <c r="P523" s="12"/>
      <c r="Q523" s="4"/>
      <c r="R523" s="4"/>
      <c r="S523" s="15"/>
      <c r="U523" s="35"/>
      <c r="V523" s="35"/>
      <c r="X523" s="47"/>
      <c r="Z523" s="47"/>
    </row>
    <row r="524" spans="2:26" x14ac:dyDescent="0.25">
      <c r="B524" s="17">
        <v>58</v>
      </c>
      <c r="C524" s="17">
        <f t="shared" si="37"/>
        <v>58050</v>
      </c>
      <c r="D524" s="11">
        <v>261</v>
      </c>
      <c r="E524" s="22">
        <f>B524*F524</f>
        <v>61704.502743407298</v>
      </c>
      <c r="F524" s="23">
        <f>F515*(1-X524)</f>
        <v>1063.8707369552983</v>
      </c>
      <c r="G524" s="22">
        <f>B524*H524</f>
        <v>68513.676890749004</v>
      </c>
      <c r="H524" s="38">
        <f>H515*(1-Z524)</f>
        <v>1181.2702912198104</v>
      </c>
      <c r="I524" s="19" t="s">
        <v>136</v>
      </c>
      <c r="J524" s="2">
        <v>430</v>
      </c>
      <c r="K524" s="2">
        <f t="shared" si="38"/>
        <v>135</v>
      </c>
      <c r="L524" s="120" t="s">
        <v>193</v>
      </c>
      <c r="M524" s="146" t="s">
        <v>62</v>
      </c>
      <c r="N524" s="146" t="s">
        <v>119</v>
      </c>
      <c r="O524" s="121">
        <v>1</v>
      </c>
      <c r="P524" s="120" t="s">
        <v>124</v>
      </c>
      <c r="Q524" s="146" t="s">
        <v>62</v>
      </c>
      <c r="R524" s="146" t="s">
        <v>63</v>
      </c>
      <c r="S524" s="121">
        <v>2</v>
      </c>
      <c r="U524" s="35"/>
      <c r="V524" s="35"/>
      <c r="X524" s="47">
        <f>$X$452</f>
        <v>1.2999999999999999E-3</v>
      </c>
      <c r="Z524" s="47">
        <f t="shared" si="36"/>
        <v>1.6000000000000001E-3</v>
      </c>
    </row>
    <row r="525" spans="2:26" x14ac:dyDescent="0.25">
      <c r="B525" s="17">
        <v>58</v>
      </c>
      <c r="C525" s="17">
        <f t="shared" si="37"/>
        <v>58290</v>
      </c>
      <c r="D525" s="11"/>
      <c r="E525" s="22"/>
      <c r="F525" s="23"/>
      <c r="G525" s="22"/>
      <c r="H525" s="38"/>
      <c r="J525" s="2">
        <v>435</v>
      </c>
      <c r="K525" s="2">
        <f t="shared" si="38"/>
        <v>134</v>
      </c>
      <c r="L525" s="11"/>
      <c r="O525" s="14"/>
      <c r="P525" s="11"/>
      <c r="S525" s="14"/>
      <c r="U525" s="35"/>
      <c r="V525" s="35"/>
      <c r="X525" s="47"/>
      <c r="Z525" s="47"/>
    </row>
    <row r="526" spans="2:26" x14ac:dyDescent="0.25">
      <c r="B526" s="17">
        <v>58</v>
      </c>
      <c r="C526" s="17">
        <f t="shared" si="37"/>
        <v>58080</v>
      </c>
      <c r="D526" s="11"/>
      <c r="E526" s="22"/>
      <c r="F526" s="23"/>
      <c r="G526" s="22"/>
      <c r="H526" s="38"/>
      <c r="J526" s="2">
        <v>440</v>
      </c>
      <c r="K526" s="2">
        <f t="shared" si="38"/>
        <v>132</v>
      </c>
      <c r="L526" s="11"/>
      <c r="O526" s="14"/>
      <c r="P526" s="11"/>
      <c r="S526" s="14"/>
      <c r="U526" s="35"/>
      <c r="V526" s="35"/>
      <c r="X526" s="47"/>
      <c r="Z526" s="47"/>
    </row>
    <row r="527" spans="2:26" x14ac:dyDescent="0.25">
      <c r="B527" s="17">
        <v>58</v>
      </c>
      <c r="C527" s="17">
        <f t="shared" si="37"/>
        <v>58295</v>
      </c>
      <c r="D527" s="11"/>
      <c r="E527" s="22"/>
      <c r="F527" s="23"/>
      <c r="G527" s="22"/>
      <c r="H527" s="38"/>
      <c r="J527" s="2">
        <v>445</v>
      </c>
      <c r="K527" s="2">
        <f t="shared" si="38"/>
        <v>131</v>
      </c>
      <c r="L527" s="11"/>
      <c r="O527" s="14"/>
      <c r="P527" s="11"/>
      <c r="S527" s="14"/>
      <c r="U527" s="35"/>
      <c r="V527" s="35"/>
      <c r="X527" s="47"/>
      <c r="Z527" s="47"/>
    </row>
    <row r="528" spans="2:26" x14ac:dyDescent="0.25">
      <c r="B528" s="17">
        <v>58</v>
      </c>
      <c r="C528" s="17">
        <f t="shared" si="37"/>
        <v>58050</v>
      </c>
      <c r="D528" s="11"/>
      <c r="E528" s="22"/>
      <c r="F528" s="23"/>
      <c r="G528" s="22"/>
      <c r="H528" s="38"/>
      <c r="J528" s="2">
        <v>450</v>
      </c>
      <c r="K528" s="2">
        <f t="shared" si="38"/>
        <v>129</v>
      </c>
      <c r="L528" s="11"/>
      <c r="O528" s="14"/>
      <c r="P528" s="11"/>
      <c r="S528" s="14"/>
      <c r="U528" s="35"/>
      <c r="V528" s="35"/>
      <c r="X528" s="47"/>
      <c r="Z528" s="47"/>
    </row>
    <row r="529" spans="2:26" x14ac:dyDescent="0.25">
      <c r="B529" s="17">
        <v>58</v>
      </c>
      <c r="C529" s="17">
        <f t="shared" si="37"/>
        <v>58240</v>
      </c>
      <c r="D529" s="11"/>
      <c r="E529" s="22"/>
      <c r="F529" s="23"/>
      <c r="G529" s="22"/>
      <c r="H529" s="38"/>
      <c r="I529" s="30"/>
      <c r="J529" s="2">
        <v>455</v>
      </c>
      <c r="K529" s="2">
        <f t="shared" si="38"/>
        <v>128</v>
      </c>
      <c r="L529" s="11"/>
      <c r="O529" s="14"/>
      <c r="P529" s="11"/>
      <c r="S529" s="14"/>
      <c r="U529" s="35"/>
      <c r="V529" s="35"/>
      <c r="X529" s="47"/>
      <c r="Z529" s="47"/>
    </row>
    <row r="530" spans="2:26" x14ac:dyDescent="0.25">
      <c r="B530" s="17">
        <v>58</v>
      </c>
      <c r="C530" s="17">
        <f t="shared" si="37"/>
        <v>58295</v>
      </c>
      <c r="D530" s="11"/>
      <c r="E530" s="22"/>
      <c r="F530" s="23"/>
      <c r="G530" s="22"/>
      <c r="H530" s="38"/>
      <c r="I530" s="11" t="s">
        <v>139</v>
      </c>
      <c r="J530" s="2">
        <v>445</v>
      </c>
      <c r="K530" s="2">
        <f t="shared" si="38"/>
        <v>131</v>
      </c>
      <c r="L530" s="11"/>
      <c r="O530" s="14"/>
      <c r="P530" s="11"/>
      <c r="S530" s="14"/>
      <c r="U530" s="35"/>
      <c r="V530" s="35"/>
      <c r="X530" s="47"/>
      <c r="Z530" s="47"/>
    </row>
    <row r="531" spans="2:26" x14ac:dyDescent="0.25">
      <c r="B531" s="17">
        <v>58</v>
      </c>
      <c r="C531" s="17">
        <f t="shared" si="37"/>
        <v>58050</v>
      </c>
      <c r="D531" s="11"/>
      <c r="E531" s="22"/>
      <c r="F531" s="23"/>
      <c r="G531" s="22"/>
      <c r="H531" s="38"/>
      <c r="I531" s="11"/>
      <c r="J531" s="2">
        <v>450</v>
      </c>
      <c r="K531" s="2">
        <f t="shared" si="38"/>
        <v>129</v>
      </c>
      <c r="L531" s="11"/>
      <c r="O531" s="14"/>
      <c r="P531" s="11"/>
      <c r="S531" s="14"/>
      <c r="U531" s="35"/>
      <c r="V531" s="35"/>
      <c r="X531" s="47"/>
      <c r="Z531" s="47"/>
    </row>
    <row r="532" spans="2:26" ht="15.75" thickBot="1" x14ac:dyDescent="0.3">
      <c r="B532" s="17">
        <v>58</v>
      </c>
      <c r="C532" s="17">
        <f t="shared" si="37"/>
        <v>58240</v>
      </c>
      <c r="D532" s="11"/>
      <c r="E532" s="22"/>
      <c r="F532" s="23"/>
      <c r="G532" s="22"/>
      <c r="H532" s="38"/>
      <c r="I532" s="12"/>
      <c r="J532" s="2">
        <v>455</v>
      </c>
      <c r="K532" s="2">
        <f t="shared" si="38"/>
        <v>128</v>
      </c>
      <c r="L532" s="11"/>
      <c r="O532" s="14"/>
      <c r="P532" s="11"/>
      <c r="S532" s="14"/>
      <c r="U532" s="35"/>
      <c r="V532" s="35"/>
      <c r="X532" s="47"/>
      <c r="Z532" s="47"/>
    </row>
    <row r="533" spans="2:26" x14ac:dyDescent="0.25">
      <c r="B533" s="16">
        <v>59</v>
      </c>
      <c r="C533" s="16">
        <f t="shared" si="37"/>
        <v>59340</v>
      </c>
      <c r="D533" s="10">
        <v>266</v>
      </c>
      <c r="E533" s="36">
        <f>B533*F533</f>
        <v>62686.774594838134</v>
      </c>
      <c r="F533" s="51">
        <f>F524*(1-X533)</f>
        <v>1062.4877049972565</v>
      </c>
      <c r="G533" s="36">
        <f>B533*H533</f>
        <v>69583.435266477667</v>
      </c>
      <c r="H533" s="37">
        <f>H524*(1-Z533)</f>
        <v>1179.3802587538587</v>
      </c>
      <c r="I533" s="19" t="s">
        <v>136</v>
      </c>
      <c r="J533" s="19">
        <v>430</v>
      </c>
      <c r="K533" s="19">
        <f t="shared" si="38"/>
        <v>138</v>
      </c>
      <c r="L533" s="120" t="s">
        <v>193</v>
      </c>
      <c r="M533" s="146" t="s">
        <v>62</v>
      </c>
      <c r="N533" s="146" t="s">
        <v>119</v>
      </c>
      <c r="O533" s="121">
        <v>1</v>
      </c>
      <c r="P533" s="120" t="s">
        <v>124</v>
      </c>
      <c r="Q533" s="146" t="s">
        <v>62</v>
      </c>
      <c r="R533" s="146" t="s">
        <v>63</v>
      </c>
      <c r="S533" s="121">
        <v>2</v>
      </c>
      <c r="U533" s="35"/>
      <c r="V533" s="35"/>
      <c r="X533" s="47">
        <f>$X$452</f>
        <v>1.2999999999999999E-3</v>
      </c>
      <c r="Z533" s="47">
        <f t="shared" si="36"/>
        <v>1.6000000000000001E-3</v>
      </c>
    </row>
    <row r="534" spans="2:26" x14ac:dyDescent="0.25">
      <c r="B534" s="17">
        <v>59</v>
      </c>
      <c r="C534" s="17">
        <f t="shared" si="37"/>
        <v>59160</v>
      </c>
      <c r="D534" s="11"/>
      <c r="E534" s="22"/>
      <c r="F534" s="23"/>
      <c r="G534" s="22"/>
      <c r="H534" s="38"/>
      <c r="J534" s="2">
        <v>435</v>
      </c>
      <c r="K534" s="2">
        <f t="shared" si="38"/>
        <v>136</v>
      </c>
      <c r="L534" s="11"/>
      <c r="O534" s="14"/>
      <c r="P534" s="11"/>
      <c r="S534" s="14"/>
      <c r="U534" s="35"/>
      <c r="V534" s="35"/>
      <c r="X534" s="47"/>
      <c r="Z534" s="47"/>
    </row>
    <row r="535" spans="2:26" x14ac:dyDescent="0.25">
      <c r="B535" s="17">
        <v>59</v>
      </c>
      <c r="C535" s="17">
        <f t="shared" si="37"/>
        <v>59400</v>
      </c>
      <c r="D535" s="11"/>
      <c r="E535" s="22"/>
      <c r="F535" s="23"/>
      <c r="G535" s="22"/>
      <c r="H535" s="38"/>
      <c r="J535" s="2">
        <v>440</v>
      </c>
      <c r="K535" s="2">
        <f t="shared" si="38"/>
        <v>135</v>
      </c>
      <c r="L535" s="11"/>
      <c r="O535" s="14"/>
      <c r="P535" s="11"/>
      <c r="S535" s="14"/>
      <c r="U535" s="35"/>
      <c r="V535" s="35"/>
      <c r="X535" s="47"/>
      <c r="Z535" s="47"/>
    </row>
    <row r="536" spans="2:26" x14ac:dyDescent="0.25">
      <c r="B536" s="17">
        <v>59</v>
      </c>
      <c r="C536" s="17">
        <f t="shared" si="37"/>
        <v>59185</v>
      </c>
      <c r="D536" s="11"/>
      <c r="E536" s="22"/>
      <c r="F536" s="23"/>
      <c r="G536" s="22"/>
      <c r="H536" s="38"/>
      <c r="J536" s="2">
        <v>445</v>
      </c>
      <c r="K536" s="2">
        <f t="shared" si="38"/>
        <v>133</v>
      </c>
      <c r="L536" s="11"/>
      <c r="O536" s="14"/>
      <c r="P536" s="11"/>
      <c r="S536" s="14"/>
      <c r="U536" s="35"/>
      <c r="V536" s="35"/>
      <c r="X536" s="47"/>
      <c r="Z536" s="47"/>
    </row>
    <row r="537" spans="2:26" x14ac:dyDescent="0.25">
      <c r="B537" s="17">
        <v>59</v>
      </c>
      <c r="C537" s="17">
        <f t="shared" si="37"/>
        <v>59400</v>
      </c>
      <c r="D537" s="11"/>
      <c r="E537" s="22"/>
      <c r="F537" s="23"/>
      <c r="G537" s="22"/>
      <c r="H537" s="38"/>
      <c r="J537" s="2">
        <v>450</v>
      </c>
      <c r="K537" s="2">
        <f t="shared" si="38"/>
        <v>132</v>
      </c>
      <c r="L537" s="11"/>
      <c r="O537" s="14"/>
      <c r="P537" s="11"/>
      <c r="S537" s="14"/>
      <c r="U537" s="35"/>
      <c r="V537" s="35"/>
      <c r="X537" s="47"/>
      <c r="Z537" s="47"/>
    </row>
    <row r="538" spans="2:26" x14ac:dyDescent="0.25">
      <c r="B538" s="17">
        <v>59</v>
      </c>
      <c r="C538" s="17">
        <f t="shared" si="37"/>
        <v>59150</v>
      </c>
      <c r="D538" s="11"/>
      <c r="E538" s="22"/>
      <c r="F538" s="23"/>
      <c r="G538" s="22"/>
      <c r="H538" s="38"/>
      <c r="I538" s="30"/>
      <c r="J538" s="2">
        <v>455</v>
      </c>
      <c r="K538" s="2">
        <f t="shared" si="38"/>
        <v>130</v>
      </c>
      <c r="L538" s="11"/>
      <c r="O538" s="14"/>
      <c r="P538" s="11"/>
      <c r="S538" s="14"/>
      <c r="U538" s="35"/>
      <c r="V538" s="35"/>
      <c r="X538" s="47"/>
      <c r="Z538" s="47"/>
    </row>
    <row r="539" spans="2:26" x14ac:dyDescent="0.25">
      <c r="B539" s="17">
        <v>59</v>
      </c>
      <c r="C539" s="17">
        <f t="shared" si="37"/>
        <v>59185</v>
      </c>
      <c r="D539" s="11"/>
      <c r="E539" s="22"/>
      <c r="F539" s="23"/>
      <c r="G539" s="22"/>
      <c r="H539" s="38"/>
      <c r="I539" s="11" t="s">
        <v>139</v>
      </c>
      <c r="J539" s="2">
        <v>445</v>
      </c>
      <c r="K539" s="2">
        <f t="shared" si="38"/>
        <v>133</v>
      </c>
      <c r="L539" s="11"/>
      <c r="O539" s="14"/>
      <c r="P539" s="11"/>
      <c r="S539" s="14"/>
      <c r="U539" s="35"/>
      <c r="V539" s="35"/>
      <c r="X539" s="47"/>
      <c r="Z539" s="47"/>
    </row>
    <row r="540" spans="2:26" x14ac:dyDescent="0.25">
      <c r="B540" s="17">
        <v>59</v>
      </c>
      <c r="C540" s="17">
        <f t="shared" si="37"/>
        <v>59400</v>
      </c>
      <c r="D540" s="11"/>
      <c r="E540" s="22"/>
      <c r="F540" s="23"/>
      <c r="G540" s="22"/>
      <c r="H540" s="38"/>
      <c r="I540" s="11"/>
      <c r="J540" s="2">
        <v>450</v>
      </c>
      <c r="K540" s="2">
        <f t="shared" si="38"/>
        <v>132</v>
      </c>
      <c r="L540" s="11"/>
      <c r="O540" s="14"/>
      <c r="P540" s="11"/>
      <c r="S540" s="14"/>
      <c r="U540" s="35"/>
      <c r="V540" s="35"/>
      <c r="X540" s="47"/>
      <c r="Z540" s="47"/>
    </row>
    <row r="541" spans="2:26" ht="15.75" thickBot="1" x14ac:dyDescent="0.3">
      <c r="B541" s="18">
        <v>59</v>
      </c>
      <c r="C541" s="18">
        <f t="shared" si="37"/>
        <v>59150</v>
      </c>
      <c r="D541" s="12"/>
      <c r="E541" s="24"/>
      <c r="F541" s="25"/>
      <c r="G541" s="24"/>
      <c r="H541" s="39"/>
      <c r="I541" s="12"/>
      <c r="J541" s="4">
        <v>455</v>
      </c>
      <c r="K541" s="4">
        <f t="shared" ref="K541:K604" si="39">CEILING(B541*1000/J541,1)</f>
        <v>130</v>
      </c>
      <c r="L541" s="12"/>
      <c r="M541" s="4"/>
      <c r="N541" s="4"/>
      <c r="O541" s="15"/>
      <c r="P541" s="12"/>
      <c r="Q541" s="4"/>
      <c r="R541" s="4"/>
      <c r="S541" s="15"/>
      <c r="U541" s="35"/>
      <c r="V541" s="35"/>
      <c r="X541" s="47"/>
      <c r="Z541" s="47"/>
    </row>
    <row r="542" spans="2:26" x14ac:dyDescent="0.25">
      <c r="B542" s="17">
        <v>60</v>
      </c>
      <c r="C542" s="17">
        <f t="shared" si="37"/>
        <v>60200</v>
      </c>
      <c r="D542" s="11">
        <v>270</v>
      </c>
      <c r="E542" s="22">
        <f>B542*F542</f>
        <v>63666.388258845611</v>
      </c>
      <c r="F542" s="23">
        <f>F533*(1-X542)</f>
        <v>1061.1064709807602</v>
      </c>
      <c r="G542" s="22">
        <f>B542*H542</f>
        <v>70649.595020391149</v>
      </c>
      <c r="H542" s="38">
        <f>H533*(1-Z542)</f>
        <v>1177.4932503398525</v>
      </c>
      <c r="I542" s="19" t="s">
        <v>136</v>
      </c>
      <c r="J542" s="2">
        <v>430</v>
      </c>
      <c r="K542" s="2">
        <f t="shared" si="39"/>
        <v>140</v>
      </c>
      <c r="L542" s="105" t="s">
        <v>203</v>
      </c>
      <c r="M542" s="107" t="s">
        <v>62</v>
      </c>
      <c r="N542" s="107" t="s">
        <v>119</v>
      </c>
      <c r="O542" s="106">
        <v>1</v>
      </c>
      <c r="P542" s="120" t="s">
        <v>125</v>
      </c>
      <c r="Q542" s="146" t="s">
        <v>62</v>
      </c>
      <c r="R542" s="146" t="s">
        <v>63</v>
      </c>
      <c r="S542" s="121">
        <v>2</v>
      </c>
      <c r="U542" s="35"/>
      <c r="V542" s="35"/>
      <c r="X542" s="47">
        <f>$X$452</f>
        <v>1.2999999999999999E-3</v>
      </c>
      <c r="Z542" s="47">
        <f t="shared" si="36"/>
        <v>1.6000000000000001E-3</v>
      </c>
    </row>
    <row r="543" spans="2:26" x14ac:dyDescent="0.25">
      <c r="B543" s="17">
        <v>60</v>
      </c>
      <c r="C543" s="17">
        <f t="shared" si="37"/>
        <v>60030</v>
      </c>
      <c r="D543" s="11"/>
      <c r="E543" s="22"/>
      <c r="F543" s="23"/>
      <c r="G543" s="22"/>
      <c r="H543" s="38"/>
      <c r="J543" s="2">
        <v>435</v>
      </c>
      <c r="K543" s="2">
        <f t="shared" si="39"/>
        <v>138</v>
      </c>
      <c r="L543" s="11"/>
      <c r="O543" s="14"/>
      <c r="P543" s="11"/>
      <c r="S543" s="14"/>
      <c r="U543" s="35"/>
      <c r="V543" s="35"/>
      <c r="X543" s="47"/>
      <c r="Z543" s="47"/>
    </row>
    <row r="544" spans="2:26" x14ac:dyDescent="0.25">
      <c r="B544" s="17">
        <v>60</v>
      </c>
      <c r="C544" s="17">
        <f t="shared" si="37"/>
        <v>60280</v>
      </c>
      <c r="D544" s="11"/>
      <c r="E544" s="22"/>
      <c r="F544" s="23"/>
      <c r="G544" s="22"/>
      <c r="H544" s="38"/>
      <c r="J544" s="2">
        <v>440</v>
      </c>
      <c r="K544" s="2">
        <f t="shared" si="39"/>
        <v>137</v>
      </c>
      <c r="L544" s="11"/>
      <c r="O544" s="14"/>
      <c r="P544" s="11"/>
      <c r="S544" s="14"/>
      <c r="U544" s="35"/>
      <c r="V544" s="35"/>
      <c r="X544" s="47"/>
      <c r="Z544" s="47"/>
    </row>
    <row r="545" spans="2:26" x14ac:dyDescent="0.25">
      <c r="B545" s="17">
        <v>60</v>
      </c>
      <c r="C545" s="17">
        <f t="shared" si="37"/>
        <v>60075</v>
      </c>
      <c r="D545" s="11"/>
      <c r="E545" s="22"/>
      <c r="F545" s="23"/>
      <c r="G545" s="22"/>
      <c r="H545" s="38"/>
      <c r="J545" s="2">
        <v>445</v>
      </c>
      <c r="K545" s="2">
        <f t="shared" si="39"/>
        <v>135</v>
      </c>
      <c r="L545" s="11"/>
      <c r="O545" s="14"/>
      <c r="P545" s="11"/>
      <c r="S545" s="14"/>
      <c r="U545" s="35"/>
      <c r="V545" s="35"/>
      <c r="X545" s="47"/>
      <c r="Z545" s="47"/>
    </row>
    <row r="546" spans="2:26" x14ac:dyDescent="0.25">
      <c r="B546" s="17">
        <v>60</v>
      </c>
      <c r="C546" s="17">
        <f t="shared" si="37"/>
        <v>60300</v>
      </c>
      <c r="D546" s="11"/>
      <c r="E546" s="22"/>
      <c r="F546" s="23"/>
      <c r="G546" s="22"/>
      <c r="H546" s="38"/>
      <c r="J546" s="2">
        <v>450</v>
      </c>
      <c r="K546" s="2">
        <f t="shared" si="39"/>
        <v>134</v>
      </c>
      <c r="L546" s="11"/>
      <c r="O546" s="14"/>
      <c r="P546" s="11"/>
      <c r="S546" s="14"/>
      <c r="U546" s="35"/>
      <c r="V546" s="35"/>
      <c r="X546" s="47"/>
      <c r="Z546" s="47"/>
    </row>
    <row r="547" spans="2:26" x14ac:dyDescent="0.25">
      <c r="B547" s="17">
        <v>60</v>
      </c>
      <c r="C547" s="17">
        <f t="shared" si="37"/>
        <v>60060</v>
      </c>
      <c r="D547" s="11"/>
      <c r="E547" s="22"/>
      <c r="F547" s="23"/>
      <c r="G547" s="22"/>
      <c r="H547" s="38"/>
      <c r="I547" s="30"/>
      <c r="J547" s="2">
        <v>455</v>
      </c>
      <c r="K547" s="2">
        <f t="shared" si="39"/>
        <v>132</v>
      </c>
      <c r="L547" s="11"/>
      <c r="O547" s="14"/>
      <c r="P547" s="11"/>
      <c r="S547" s="14"/>
      <c r="U547" s="35"/>
      <c r="V547" s="35"/>
      <c r="X547" s="47"/>
      <c r="Z547" s="47"/>
    </row>
    <row r="548" spans="2:26" x14ac:dyDescent="0.25">
      <c r="B548" s="17">
        <v>60</v>
      </c>
      <c r="C548" s="17">
        <f t="shared" si="37"/>
        <v>60075</v>
      </c>
      <c r="D548" s="11"/>
      <c r="E548" s="22"/>
      <c r="F548" s="23"/>
      <c r="G548" s="22"/>
      <c r="H548" s="38"/>
      <c r="I548" s="11" t="s">
        <v>139</v>
      </c>
      <c r="J548" s="2">
        <v>445</v>
      </c>
      <c r="K548" s="2">
        <f t="shared" si="39"/>
        <v>135</v>
      </c>
      <c r="L548" s="11"/>
      <c r="O548" s="14"/>
      <c r="P548" s="11"/>
      <c r="S548" s="14"/>
      <c r="U548" s="35"/>
      <c r="V548" s="35"/>
      <c r="X548" s="47"/>
      <c r="Z548" s="47"/>
    </row>
    <row r="549" spans="2:26" x14ac:dyDescent="0.25">
      <c r="B549" s="17">
        <v>60</v>
      </c>
      <c r="C549" s="17">
        <f t="shared" si="37"/>
        <v>60300</v>
      </c>
      <c r="D549" s="11"/>
      <c r="E549" s="22"/>
      <c r="F549" s="23"/>
      <c r="G549" s="22"/>
      <c r="H549" s="38"/>
      <c r="I549" s="11"/>
      <c r="J549" s="2">
        <v>450</v>
      </c>
      <c r="K549" s="2">
        <f t="shared" si="39"/>
        <v>134</v>
      </c>
      <c r="L549" s="11"/>
      <c r="O549" s="14"/>
      <c r="P549" s="11"/>
      <c r="S549" s="14"/>
      <c r="U549" s="35"/>
      <c r="V549" s="35"/>
      <c r="X549" s="47"/>
      <c r="Z549" s="47"/>
    </row>
    <row r="550" spans="2:26" ht="15.75" thickBot="1" x14ac:dyDescent="0.3">
      <c r="B550" s="17">
        <v>60</v>
      </c>
      <c r="C550" s="17">
        <f t="shared" si="37"/>
        <v>60060</v>
      </c>
      <c r="D550" s="11"/>
      <c r="E550" s="22"/>
      <c r="F550" s="23"/>
      <c r="G550" s="22"/>
      <c r="H550" s="38"/>
      <c r="I550" s="12"/>
      <c r="J550" s="2">
        <v>455</v>
      </c>
      <c r="K550" s="2">
        <f t="shared" si="39"/>
        <v>132</v>
      </c>
      <c r="L550" s="11"/>
      <c r="O550" s="14"/>
      <c r="P550" s="11"/>
      <c r="S550" s="14"/>
      <c r="U550" s="35"/>
      <c r="V550" s="35"/>
      <c r="X550" s="47"/>
      <c r="Z550" s="47"/>
    </row>
    <row r="551" spans="2:26" x14ac:dyDescent="0.25">
      <c r="B551" s="16">
        <v>61</v>
      </c>
      <c r="C551" s="16">
        <f t="shared" si="37"/>
        <v>61060</v>
      </c>
      <c r="D551" s="10">
        <v>275</v>
      </c>
      <c r="E551" s="36">
        <f>B551*F551</f>
        <v>64643.348986677593</v>
      </c>
      <c r="F551" s="51">
        <f>F542*(1-X551)</f>
        <v>1059.7270325684851</v>
      </c>
      <c r="G551" s="36">
        <f>B551*H551</f>
        <v>71712.164929497827</v>
      </c>
      <c r="H551" s="37">
        <f>H542*(1-Z551)</f>
        <v>1175.6092611393087</v>
      </c>
      <c r="I551" s="19" t="s">
        <v>136</v>
      </c>
      <c r="J551" s="19">
        <v>430</v>
      </c>
      <c r="K551" s="19">
        <f t="shared" si="39"/>
        <v>142</v>
      </c>
      <c r="L551" s="105" t="s">
        <v>203</v>
      </c>
      <c r="M551" s="107" t="s">
        <v>62</v>
      </c>
      <c r="N551" s="107" t="s">
        <v>119</v>
      </c>
      <c r="O551" s="106">
        <v>1</v>
      </c>
      <c r="P551" s="120" t="s">
        <v>125</v>
      </c>
      <c r="Q551" s="146" t="s">
        <v>62</v>
      </c>
      <c r="R551" s="146" t="s">
        <v>63</v>
      </c>
      <c r="S551" s="121">
        <v>2</v>
      </c>
      <c r="U551" s="35"/>
      <c r="V551" s="35"/>
      <c r="X551" s="47">
        <f>$X$452</f>
        <v>1.2999999999999999E-3</v>
      </c>
      <c r="Z551" s="47">
        <f t="shared" si="36"/>
        <v>1.6000000000000001E-3</v>
      </c>
    </row>
    <row r="552" spans="2:26" x14ac:dyDescent="0.25">
      <c r="B552" s="17">
        <v>61</v>
      </c>
      <c r="C552" s="17">
        <f t="shared" si="37"/>
        <v>61335</v>
      </c>
      <c r="D552" s="11"/>
      <c r="E552" s="22"/>
      <c r="F552" s="23"/>
      <c r="G552" s="22"/>
      <c r="H552" s="38"/>
      <c r="J552" s="2">
        <v>435</v>
      </c>
      <c r="K552" s="2">
        <f t="shared" si="39"/>
        <v>141</v>
      </c>
      <c r="L552" s="11"/>
      <c r="O552" s="14"/>
      <c r="P552" s="11"/>
      <c r="S552" s="14"/>
      <c r="U552" s="35"/>
      <c r="V552" s="35"/>
      <c r="X552" s="47"/>
      <c r="Z552" s="47"/>
    </row>
    <row r="553" spans="2:26" x14ac:dyDescent="0.25">
      <c r="B553" s="17">
        <v>61</v>
      </c>
      <c r="C553" s="17">
        <f t="shared" si="37"/>
        <v>61160</v>
      </c>
      <c r="D553" s="11"/>
      <c r="E553" s="22"/>
      <c r="F553" s="23"/>
      <c r="G553" s="22"/>
      <c r="H553" s="38"/>
      <c r="J553" s="2">
        <v>440</v>
      </c>
      <c r="K553" s="2">
        <f t="shared" si="39"/>
        <v>139</v>
      </c>
      <c r="L553" s="11"/>
      <c r="O553" s="14"/>
      <c r="P553" s="11"/>
      <c r="S553" s="14"/>
      <c r="U553" s="35"/>
      <c r="V553" s="35"/>
      <c r="X553" s="47"/>
      <c r="Z553" s="47"/>
    </row>
    <row r="554" spans="2:26" x14ac:dyDescent="0.25">
      <c r="B554" s="17">
        <v>61</v>
      </c>
      <c r="C554" s="17">
        <f t="shared" si="37"/>
        <v>61410</v>
      </c>
      <c r="D554" s="11"/>
      <c r="E554" s="22"/>
      <c r="F554" s="23"/>
      <c r="G554" s="22"/>
      <c r="H554" s="38"/>
      <c r="J554" s="2">
        <v>445</v>
      </c>
      <c r="K554" s="2">
        <f t="shared" si="39"/>
        <v>138</v>
      </c>
      <c r="L554" s="11"/>
      <c r="O554" s="14"/>
      <c r="P554" s="11"/>
      <c r="S554" s="14"/>
      <c r="U554" s="35"/>
      <c r="V554" s="35"/>
      <c r="X554" s="47"/>
      <c r="Z554" s="47"/>
    </row>
    <row r="555" spans="2:26" x14ac:dyDescent="0.25">
      <c r="B555" s="17">
        <v>61</v>
      </c>
      <c r="C555" s="17">
        <f t="shared" si="37"/>
        <v>61200</v>
      </c>
      <c r="D555" s="11"/>
      <c r="E555" s="22"/>
      <c r="F555" s="23"/>
      <c r="G555" s="22"/>
      <c r="H555" s="38"/>
      <c r="J555" s="2">
        <v>450</v>
      </c>
      <c r="K555" s="2">
        <f t="shared" si="39"/>
        <v>136</v>
      </c>
      <c r="L555" s="11"/>
      <c r="O555" s="14"/>
      <c r="P555" s="11"/>
      <c r="S555" s="14"/>
      <c r="U555" s="35"/>
      <c r="V555" s="35"/>
      <c r="X555" s="47"/>
      <c r="Z555" s="47"/>
    </row>
    <row r="556" spans="2:26" x14ac:dyDescent="0.25">
      <c r="B556" s="17">
        <v>61</v>
      </c>
      <c r="C556" s="17">
        <f t="shared" si="37"/>
        <v>61425</v>
      </c>
      <c r="D556" s="11"/>
      <c r="E556" s="22"/>
      <c r="F556" s="23"/>
      <c r="G556" s="22"/>
      <c r="H556" s="38"/>
      <c r="I556" s="30"/>
      <c r="J556" s="2">
        <v>455</v>
      </c>
      <c r="K556" s="2">
        <f t="shared" si="39"/>
        <v>135</v>
      </c>
      <c r="L556" s="11"/>
      <c r="O556" s="14"/>
      <c r="P556" s="11"/>
      <c r="S556" s="14"/>
      <c r="U556" s="35"/>
      <c r="V556" s="35"/>
      <c r="X556" s="47"/>
      <c r="Z556" s="47"/>
    </row>
    <row r="557" spans="2:26" x14ac:dyDescent="0.25">
      <c r="B557" s="17">
        <v>61</v>
      </c>
      <c r="C557" s="17">
        <f t="shared" si="37"/>
        <v>61410</v>
      </c>
      <c r="D557" s="11"/>
      <c r="E557" s="22"/>
      <c r="F557" s="23"/>
      <c r="G557" s="22"/>
      <c r="H557" s="38"/>
      <c r="I557" s="11" t="s">
        <v>139</v>
      </c>
      <c r="J557" s="2">
        <v>445</v>
      </c>
      <c r="K557" s="2">
        <f t="shared" si="39"/>
        <v>138</v>
      </c>
      <c r="L557" s="11"/>
      <c r="O557" s="14"/>
      <c r="P557" s="11"/>
      <c r="S557" s="14"/>
      <c r="U557" s="35"/>
      <c r="V557" s="35"/>
      <c r="X557" s="47"/>
      <c r="Z557" s="47"/>
    </row>
    <row r="558" spans="2:26" x14ac:dyDescent="0.25">
      <c r="B558" s="17">
        <v>61</v>
      </c>
      <c r="C558" s="17">
        <f t="shared" si="37"/>
        <v>61200</v>
      </c>
      <c r="D558" s="11"/>
      <c r="E558" s="22"/>
      <c r="F558" s="23"/>
      <c r="G558" s="22"/>
      <c r="H558" s="38"/>
      <c r="I558" s="11"/>
      <c r="J558" s="2">
        <v>450</v>
      </c>
      <c r="K558" s="2">
        <f t="shared" si="39"/>
        <v>136</v>
      </c>
      <c r="L558" s="11"/>
      <c r="O558" s="14"/>
      <c r="P558" s="11"/>
      <c r="S558" s="14"/>
      <c r="U558" s="35"/>
      <c r="V558" s="35"/>
      <c r="X558" s="47"/>
      <c r="Z558" s="47"/>
    </row>
    <row r="559" spans="2:26" ht="15.75" thickBot="1" x14ac:dyDescent="0.3">
      <c r="B559" s="18">
        <v>61</v>
      </c>
      <c r="C559" s="18">
        <f t="shared" si="37"/>
        <v>61425</v>
      </c>
      <c r="D559" s="12"/>
      <c r="E559" s="24"/>
      <c r="F559" s="25"/>
      <c r="G559" s="24"/>
      <c r="H559" s="39"/>
      <c r="I559" s="12"/>
      <c r="J559" s="4">
        <v>455</v>
      </c>
      <c r="K559" s="4">
        <f t="shared" si="39"/>
        <v>135</v>
      </c>
      <c r="L559" s="12"/>
      <c r="M559" s="4"/>
      <c r="N559" s="4"/>
      <c r="O559" s="15"/>
      <c r="P559" s="12"/>
      <c r="Q559" s="4"/>
      <c r="R559" s="4"/>
      <c r="S559" s="15"/>
      <c r="U559" s="35"/>
      <c r="V559" s="35"/>
      <c r="X559" s="47"/>
      <c r="Z559" s="47"/>
    </row>
    <row r="560" spans="2:26" x14ac:dyDescent="0.25">
      <c r="B560" s="17">
        <v>62</v>
      </c>
      <c r="C560" s="17">
        <f t="shared" si="37"/>
        <v>62350</v>
      </c>
      <c r="D560" s="11">
        <v>279</v>
      </c>
      <c r="E560" s="22">
        <f>B560*F560</f>
        <v>65617.662020421063</v>
      </c>
      <c r="F560" s="23">
        <f>F551*(1-X560)</f>
        <v>1058.3493874261462</v>
      </c>
      <c r="G560" s="22">
        <f>B560*H560</f>
        <v>72771.153751932114</v>
      </c>
      <c r="H560" s="38">
        <f>H551*(1-Z560)</f>
        <v>1173.7282863214857</v>
      </c>
      <c r="I560" s="19" t="s">
        <v>136</v>
      </c>
      <c r="J560" s="2">
        <v>430</v>
      </c>
      <c r="K560" s="2">
        <f t="shared" si="39"/>
        <v>145</v>
      </c>
      <c r="L560" s="105" t="s">
        <v>203</v>
      </c>
      <c r="M560" s="107" t="s">
        <v>62</v>
      </c>
      <c r="N560" s="107" t="s">
        <v>119</v>
      </c>
      <c r="O560" s="106">
        <v>1</v>
      </c>
      <c r="P560" s="120" t="s">
        <v>125</v>
      </c>
      <c r="Q560" s="146" t="s">
        <v>62</v>
      </c>
      <c r="R560" s="146" t="s">
        <v>63</v>
      </c>
      <c r="S560" s="121">
        <v>2</v>
      </c>
      <c r="U560" s="35"/>
      <c r="V560" s="35"/>
      <c r="X560" s="47">
        <f>$X$452</f>
        <v>1.2999999999999999E-3</v>
      </c>
      <c r="Z560" s="47">
        <f t="shared" si="36"/>
        <v>1.6000000000000001E-3</v>
      </c>
    </row>
    <row r="561" spans="2:26" x14ac:dyDescent="0.25">
      <c r="B561" s="17">
        <v>62</v>
      </c>
      <c r="C561" s="17">
        <f t="shared" si="37"/>
        <v>62205</v>
      </c>
      <c r="D561" s="11"/>
      <c r="E561" s="22"/>
      <c r="F561" s="23"/>
      <c r="G561" s="22"/>
      <c r="H561" s="38"/>
      <c r="J561" s="2">
        <v>435</v>
      </c>
      <c r="K561" s="2">
        <f t="shared" si="39"/>
        <v>143</v>
      </c>
      <c r="L561" s="11"/>
      <c r="O561" s="14"/>
      <c r="P561" s="11"/>
      <c r="S561" s="14"/>
      <c r="U561" s="35"/>
      <c r="V561" s="35"/>
      <c r="X561" s="47"/>
      <c r="Z561" s="47"/>
    </row>
    <row r="562" spans="2:26" x14ac:dyDescent="0.25">
      <c r="B562" s="17">
        <v>62</v>
      </c>
      <c r="C562" s="17">
        <f t="shared" si="37"/>
        <v>62040</v>
      </c>
      <c r="D562" s="11"/>
      <c r="E562" s="22"/>
      <c r="F562" s="23"/>
      <c r="G562" s="22"/>
      <c r="H562" s="38"/>
      <c r="J562" s="2">
        <v>440</v>
      </c>
      <c r="K562" s="2">
        <f t="shared" si="39"/>
        <v>141</v>
      </c>
      <c r="L562" s="11"/>
      <c r="O562" s="14"/>
      <c r="P562" s="11"/>
      <c r="S562" s="14"/>
      <c r="U562" s="35"/>
      <c r="V562" s="35"/>
      <c r="X562" s="47"/>
      <c r="Z562" s="47"/>
    </row>
    <row r="563" spans="2:26" x14ac:dyDescent="0.25">
      <c r="B563" s="17">
        <v>62</v>
      </c>
      <c r="C563" s="17">
        <f t="shared" si="37"/>
        <v>62300</v>
      </c>
      <c r="D563" s="11"/>
      <c r="E563" s="22"/>
      <c r="F563" s="23"/>
      <c r="G563" s="22"/>
      <c r="H563" s="38"/>
      <c r="J563" s="2">
        <v>445</v>
      </c>
      <c r="K563" s="2">
        <f t="shared" si="39"/>
        <v>140</v>
      </c>
      <c r="L563" s="11"/>
      <c r="O563" s="14"/>
      <c r="P563" s="11"/>
      <c r="S563" s="14"/>
      <c r="U563" s="35"/>
      <c r="V563" s="35"/>
      <c r="X563" s="47"/>
      <c r="Z563" s="47"/>
    </row>
    <row r="564" spans="2:26" x14ac:dyDescent="0.25">
      <c r="B564" s="17">
        <v>62</v>
      </c>
      <c r="C564" s="17">
        <f t="shared" si="37"/>
        <v>62100</v>
      </c>
      <c r="D564" s="11"/>
      <c r="E564" s="22"/>
      <c r="F564" s="23"/>
      <c r="G564" s="22"/>
      <c r="H564" s="38"/>
      <c r="J564" s="2">
        <v>450</v>
      </c>
      <c r="K564" s="2">
        <f t="shared" si="39"/>
        <v>138</v>
      </c>
      <c r="L564" s="11"/>
      <c r="O564" s="14"/>
      <c r="P564" s="11"/>
      <c r="S564" s="14"/>
      <c r="U564" s="35"/>
      <c r="V564" s="35"/>
      <c r="X564" s="47"/>
      <c r="Z564" s="47"/>
    </row>
    <row r="565" spans="2:26" x14ac:dyDescent="0.25">
      <c r="B565" s="17">
        <v>62</v>
      </c>
      <c r="C565" s="17">
        <f t="shared" si="37"/>
        <v>62335</v>
      </c>
      <c r="D565" s="11"/>
      <c r="E565" s="22"/>
      <c r="F565" s="23"/>
      <c r="G565" s="22"/>
      <c r="H565" s="38"/>
      <c r="I565" s="30"/>
      <c r="J565" s="2">
        <v>455</v>
      </c>
      <c r="K565" s="2">
        <f t="shared" si="39"/>
        <v>137</v>
      </c>
      <c r="L565" s="11"/>
      <c r="O565" s="14"/>
      <c r="P565" s="11"/>
      <c r="S565" s="14"/>
      <c r="U565" s="35"/>
      <c r="V565" s="35"/>
      <c r="X565" s="47"/>
      <c r="Z565" s="47"/>
    </row>
    <row r="566" spans="2:26" x14ac:dyDescent="0.25">
      <c r="B566" s="17">
        <v>62</v>
      </c>
      <c r="C566" s="17">
        <f t="shared" si="37"/>
        <v>62300</v>
      </c>
      <c r="D566" s="11"/>
      <c r="E566" s="22"/>
      <c r="F566" s="23"/>
      <c r="G566" s="22"/>
      <c r="H566" s="38"/>
      <c r="I566" s="11" t="s">
        <v>139</v>
      </c>
      <c r="J566" s="2">
        <v>445</v>
      </c>
      <c r="K566" s="2">
        <f t="shared" si="39"/>
        <v>140</v>
      </c>
      <c r="L566" s="11"/>
      <c r="O566" s="14"/>
      <c r="P566" s="11"/>
      <c r="S566" s="14"/>
      <c r="U566" s="35"/>
      <c r="V566" s="35"/>
      <c r="X566" s="47"/>
      <c r="Z566" s="47"/>
    </row>
    <row r="567" spans="2:26" x14ac:dyDescent="0.25">
      <c r="B567" s="17">
        <v>62</v>
      </c>
      <c r="C567" s="17">
        <f t="shared" si="37"/>
        <v>62100</v>
      </c>
      <c r="D567" s="11"/>
      <c r="E567" s="22"/>
      <c r="F567" s="23"/>
      <c r="G567" s="22"/>
      <c r="H567" s="38"/>
      <c r="I567" s="11"/>
      <c r="J567" s="2">
        <v>450</v>
      </c>
      <c r="K567" s="2">
        <f t="shared" si="39"/>
        <v>138</v>
      </c>
      <c r="L567" s="11"/>
      <c r="O567" s="14"/>
      <c r="P567" s="11"/>
      <c r="S567" s="14"/>
      <c r="U567" s="35"/>
      <c r="V567" s="35"/>
      <c r="X567" s="47"/>
      <c r="Z567" s="47"/>
    </row>
    <row r="568" spans="2:26" ht="15.75" thickBot="1" x14ac:dyDescent="0.3">
      <c r="B568" s="17">
        <v>62</v>
      </c>
      <c r="C568" s="17">
        <f t="shared" si="37"/>
        <v>62335</v>
      </c>
      <c r="D568" s="11"/>
      <c r="E568" s="22"/>
      <c r="F568" s="23"/>
      <c r="G568" s="22"/>
      <c r="H568" s="38"/>
      <c r="I568" s="12"/>
      <c r="J568" s="2">
        <v>455</v>
      </c>
      <c r="K568" s="2">
        <f t="shared" si="39"/>
        <v>137</v>
      </c>
      <c r="L568" s="11"/>
      <c r="O568" s="14"/>
      <c r="P568" s="11"/>
      <c r="S568" s="14"/>
      <c r="U568" s="35"/>
      <c r="V568" s="35"/>
      <c r="X568" s="47"/>
      <c r="Z568" s="47"/>
    </row>
    <row r="569" spans="2:26" x14ac:dyDescent="0.25">
      <c r="B569" s="16">
        <v>63</v>
      </c>
      <c r="C569" s="16">
        <f t="shared" si="37"/>
        <v>63210</v>
      </c>
      <c r="D569" s="10">
        <v>284</v>
      </c>
      <c r="E569" s="36">
        <f>B569*F569</f>
        <v>66589.33259301701</v>
      </c>
      <c r="F569" s="51">
        <f>F560*(1-X569)</f>
        <v>1056.9735332224923</v>
      </c>
      <c r="G569" s="36">
        <f>B569*H569</f>
        <v>73826.570226992393</v>
      </c>
      <c r="H569" s="37">
        <f>H560*(1-Z569)</f>
        <v>1171.8503210633712</v>
      </c>
      <c r="I569" s="19" t="s">
        <v>136</v>
      </c>
      <c r="J569" s="19">
        <v>430</v>
      </c>
      <c r="K569" s="19">
        <f t="shared" si="39"/>
        <v>147</v>
      </c>
      <c r="L569" s="105" t="s">
        <v>203</v>
      </c>
      <c r="M569" s="107" t="s">
        <v>62</v>
      </c>
      <c r="N569" s="107" t="s">
        <v>119</v>
      </c>
      <c r="O569" s="106">
        <v>1</v>
      </c>
      <c r="P569" s="120" t="s">
        <v>125</v>
      </c>
      <c r="Q569" s="146" t="s">
        <v>62</v>
      </c>
      <c r="R569" s="146" t="s">
        <v>63</v>
      </c>
      <c r="S569" s="121">
        <v>2</v>
      </c>
      <c r="U569" s="35"/>
      <c r="V569" s="35"/>
      <c r="X569" s="47">
        <f>$X$452</f>
        <v>1.2999999999999999E-3</v>
      </c>
      <c r="Z569" s="47">
        <f t="shared" si="36"/>
        <v>1.6000000000000001E-3</v>
      </c>
    </row>
    <row r="570" spans="2:26" x14ac:dyDescent="0.25">
      <c r="B570" s="17">
        <v>63</v>
      </c>
      <c r="C570" s="17">
        <f t="shared" si="37"/>
        <v>63075</v>
      </c>
      <c r="D570" s="11"/>
      <c r="E570" s="22"/>
      <c r="F570" s="23"/>
      <c r="G570" s="22"/>
      <c r="H570" s="38"/>
      <c r="J570" s="2">
        <v>435</v>
      </c>
      <c r="K570" s="2">
        <f t="shared" si="39"/>
        <v>145</v>
      </c>
      <c r="L570" s="11"/>
      <c r="O570" s="14"/>
      <c r="P570" s="11"/>
      <c r="S570" s="14"/>
      <c r="U570" s="35"/>
      <c r="V570" s="35"/>
      <c r="X570" s="47"/>
      <c r="Z570" s="47"/>
    </row>
    <row r="571" spans="2:26" x14ac:dyDescent="0.25">
      <c r="B571" s="17">
        <v>63</v>
      </c>
      <c r="C571" s="17">
        <f t="shared" si="37"/>
        <v>63360</v>
      </c>
      <c r="D571" s="11"/>
      <c r="E571" s="22"/>
      <c r="F571" s="23"/>
      <c r="G571" s="22"/>
      <c r="H571" s="38"/>
      <c r="J571" s="2">
        <v>440</v>
      </c>
      <c r="K571" s="2">
        <f t="shared" si="39"/>
        <v>144</v>
      </c>
      <c r="L571" s="11"/>
      <c r="O571" s="14"/>
      <c r="P571" s="11"/>
      <c r="S571" s="14"/>
      <c r="U571" s="35"/>
      <c r="V571" s="35"/>
      <c r="X571" s="47"/>
      <c r="Z571" s="47"/>
    </row>
    <row r="572" spans="2:26" x14ac:dyDescent="0.25">
      <c r="B572" s="17">
        <v>63</v>
      </c>
      <c r="C572" s="17">
        <f t="shared" si="37"/>
        <v>63190</v>
      </c>
      <c r="D572" s="11"/>
      <c r="E572" s="22"/>
      <c r="F572" s="23"/>
      <c r="G572" s="22"/>
      <c r="H572" s="38"/>
      <c r="J572" s="2">
        <v>445</v>
      </c>
      <c r="K572" s="2">
        <f t="shared" si="39"/>
        <v>142</v>
      </c>
      <c r="L572" s="11"/>
      <c r="O572" s="14"/>
      <c r="P572" s="11"/>
      <c r="S572" s="14"/>
      <c r="U572" s="35"/>
      <c r="V572" s="35"/>
      <c r="X572" s="47"/>
      <c r="Z572" s="47"/>
    </row>
    <row r="573" spans="2:26" x14ac:dyDescent="0.25">
      <c r="B573" s="17">
        <v>63</v>
      </c>
      <c r="C573" s="17">
        <f t="shared" si="37"/>
        <v>63000</v>
      </c>
      <c r="D573" s="11"/>
      <c r="E573" s="22"/>
      <c r="F573" s="23"/>
      <c r="G573" s="22"/>
      <c r="H573" s="38"/>
      <c r="J573" s="2">
        <v>450</v>
      </c>
      <c r="K573" s="2">
        <f t="shared" si="39"/>
        <v>140</v>
      </c>
      <c r="L573" s="11"/>
      <c r="O573" s="14"/>
      <c r="P573" s="11"/>
      <c r="S573" s="14"/>
      <c r="U573" s="35"/>
      <c r="V573" s="35"/>
      <c r="X573" s="47"/>
      <c r="Z573" s="47"/>
    </row>
    <row r="574" spans="2:26" x14ac:dyDescent="0.25">
      <c r="B574" s="17">
        <v>63</v>
      </c>
      <c r="C574" s="17">
        <f t="shared" si="37"/>
        <v>63245</v>
      </c>
      <c r="D574" s="11"/>
      <c r="E574" s="22"/>
      <c r="F574" s="23"/>
      <c r="G574" s="22"/>
      <c r="H574" s="38"/>
      <c r="I574" s="30"/>
      <c r="J574" s="2">
        <v>455</v>
      </c>
      <c r="K574" s="2">
        <f t="shared" si="39"/>
        <v>139</v>
      </c>
      <c r="L574" s="11"/>
      <c r="O574" s="14"/>
      <c r="P574" s="11"/>
      <c r="S574" s="14"/>
      <c r="U574" s="35"/>
      <c r="V574" s="35"/>
      <c r="X574" s="47"/>
      <c r="Z574" s="47"/>
    </row>
    <row r="575" spans="2:26" x14ac:dyDescent="0.25">
      <c r="B575" s="17">
        <v>63</v>
      </c>
      <c r="C575" s="17">
        <f t="shared" si="37"/>
        <v>63190</v>
      </c>
      <c r="D575" s="11"/>
      <c r="E575" s="22"/>
      <c r="F575" s="23"/>
      <c r="G575" s="22"/>
      <c r="H575" s="38"/>
      <c r="I575" s="11" t="s">
        <v>139</v>
      </c>
      <c r="J575" s="2">
        <v>445</v>
      </c>
      <c r="K575" s="2">
        <f t="shared" si="39"/>
        <v>142</v>
      </c>
      <c r="L575" s="11"/>
      <c r="O575" s="14"/>
      <c r="P575" s="11"/>
      <c r="S575" s="14"/>
      <c r="U575" s="35"/>
      <c r="V575" s="35"/>
      <c r="X575" s="47"/>
      <c r="Z575" s="47"/>
    </row>
    <row r="576" spans="2:26" x14ac:dyDescent="0.25">
      <c r="B576" s="17">
        <v>63</v>
      </c>
      <c r="C576" s="17">
        <f t="shared" si="37"/>
        <v>63000</v>
      </c>
      <c r="D576" s="11"/>
      <c r="E576" s="22"/>
      <c r="F576" s="23"/>
      <c r="G576" s="22"/>
      <c r="H576" s="38"/>
      <c r="I576" s="11"/>
      <c r="J576" s="2">
        <v>450</v>
      </c>
      <c r="K576" s="2">
        <f t="shared" si="39"/>
        <v>140</v>
      </c>
      <c r="L576" s="11"/>
      <c r="O576" s="14"/>
      <c r="P576" s="11"/>
      <c r="S576" s="14"/>
      <c r="U576" s="35"/>
      <c r="V576" s="35"/>
      <c r="X576" s="47"/>
      <c r="Z576" s="47"/>
    </row>
    <row r="577" spans="2:26" ht="15.75" thickBot="1" x14ac:dyDescent="0.3">
      <c r="B577" s="18">
        <v>63</v>
      </c>
      <c r="C577" s="18">
        <f t="shared" si="37"/>
        <v>63245</v>
      </c>
      <c r="D577" s="12"/>
      <c r="E577" s="24"/>
      <c r="F577" s="25"/>
      <c r="G577" s="24"/>
      <c r="H577" s="39"/>
      <c r="I577" s="12"/>
      <c r="J577" s="4">
        <v>455</v>
      </c>
      <c r="K577" s="4">
        <f t="shared" si="39"/>
        <v>139</v>
      </c>
      <c r="L577" s="12"/>
      <c r="M577" s="4"/>
      <c r="N577" s="4"/>
      <c r="O577" s="15"/>
      <c r="P577" s="12"/>
      <c r="Q577" s="4"/>
      <c r="R577" s="4"/>
      <c r="S577" s="15"/>
      <c r="U577" s="35"/>
      <c r="V577" s="35"/>
      <c r="X577" s="47"/>
      <c r="Z577" s="47"/>
    </row>
    <row r="578" spans="2:26" x14ac:dyDescent="0.25">
      <c r="B578" s="17">
        <v>64</v>
      </c>
      <c r="C578" s="17">
        <f t="shared" si="37"/>
        <v>64070</v>
      </c>
      <c r="D578" s="11">
        <v>288</v>
      </c>
      <c r="E578" s="22">
        <f>B578*F578</f>
        <v>67558.365928275394</v>
      </c>
      <c r="F578" s="23">
        <f>F569*(1-X578)</f>
        <v>1055.599467629303</v>
      </c>
      <c r="G578" s="22">
        <f>B578*H578</f>
        <v>74878.423075178871</v>
      </c>
      <c r="H578" s="38">
        <f>H569*(1-Z578)</f>
        <v>1169.9753605496699</v>
      </c>
      <c r="I578" s="19" t="s">
        <v>136</v>
      </c>
      <c r="J578" s="2">
        <v>430</v>
      </c>
      <c r="K578" s="2">
        <f t="shared" si="39"/>
        <v>149</v>
      </c>
      <c r="L578" s="105" t="s">
        <v>203</v>
      </c>
      <c r="M578" s="107" t="s">
        <v>62</v>
      </c>
      <c r="N578" s="107" t="s">
        <v>119</v>
      </c>
      <c r="O578" s="106">
        <v>1</v>
      </c>
      <c r="P578" s="120" t="s">
        <v>125</v>
      </c>
      <c r="Q578" s="146" t="s">
        <v>62</v>
      </c>
      <c r="R578" s="146" t="s">
        <v>63</v>
      </c>
      <c r="S578" s="121">
        <v>2</v>
      </c>
      <c r="U578" s="35"/>
      <c r="V578" s="35"/>
      <c r="X578" s="47">
        <f>$X$452</f>
        <v>1.2999999999999999E-3</v>
      </c>
      <c r="Z578" s="47">
        <f t="shared" si="36"/>
        <v>1.6000000000000001E-3</v>
      </c>
    </row>
    <row r="579" spans="2:26" x14ac:dyDescent="0.25">
      <c r="B579" s="17">
        <v>64</v>
      </c>
      <c r="C579" s="17">
        <f t="shared" si="37"/>
        <v>64380</v>
      </c>
      <c r="D579" s="11"/>
      <c r="E579" s="22"/>
      <c r="F579" s="23"/>
      <c r="G579" s="22"/>
      <c r="H579" s="38"/>
      <c r="J579" s="2">
        <v>435</v>
      </c>
      <c r="K579" s="2">
        <f t="shared" si="39"/>
        <v>148</v>
      </c>
      <c r="L579" s="11"/>
      <c r="O579" s="14"/>
      <c r="P579" s="11"/>
      <c r="S579" s="14"/>
      <c r="U579" s="35"/>
      <c r="V579" s="35"/>
      <c r="X579" s="47"/>
      <c r="Z579" s="47"/>
    </row>
    <row r="580" spans="2:26" x14ac:dyDescent="0.25">
      <c r="B580" s="17">
        <v>64</v>
      </c>
      <c r="C580" s="17">
        <f t="shared" si="37"/>
        <v>64240</v>
      </c>
      <c r="D580" s="11"/>
      <c r="E580" s="22"/>
      <c r="F580" s="23"/>
      <c r="G580" s="22"/>
      <c r="H580" s="38"/>
      <c r="J580" s="2">
        <v>440</v>
      </c>
      <c r="K580" s="2">
        <f t="shared" si="39"/>
        <v>146</v>
      </c>
      <c r="L580" s="11"/>
      <c r="O580" s="14"/>
      <c r="P580" s="11"/>
      <c r="S580" s="14"/>
      <c r="U580" s="35"/>
      <c r="V580" s="35"/>
      <c r="X580" s="47"/>
      <c r="Z580" s="47"/>
    </row>
    <row r="581" spans="2:26" x14ac:dyDescent="0.25">
      <c r="B581" s="17">
        <v>64</v>
      </c>
      <c r="C581" s="17">
        <f t="shared" si="37"/>
        <v>64080</v>
      </c>
      <c r="D581" s="11"/>
      <c r="E581" s="22"/>
      <c r="F581" s="23"/>
      <c r="G581" s="22"/>
      <c r="H581" s="38"/>
      <c r="J581" s="2">
        <v>445</v>
      </c>
      <c r="K581" s="2">
        <f t="shared" si="39"/>
        <v>144</v>
      </c>
      <c r="L581" s="11"/>
      <c r="O581" s="14"/>
      <c r="P581" s="11"/>
      <c r="S581" s="14"/>
      <c r="U581" s="35"/>
      <c r="V581" s="35"/>
      <c r="X581" s="47"/>
      <c r="Z581" s="47"/>
    </row>
    <row r="582" spans="2:26" x14ac:dyDescent="0.25">
      <c r="B582" s="17">
        <v>64</v>
      </c>
      <c r="C582" s="17">
        <f t="shared" si="37"/>
        <v>64350</v>
      </c>
      <c r="D582" s="11"/>
      <c r="E582" s="22"/>
      <c r="F582" s="23"/>
      <c r="G582" s="22"/>
      <c r="H582" s="38"/>
      <c r="J582" s="2">
        <v>450</v>
      </c>
      <c r="K582" s="2">
        <f t="shared" si="39"/>
        <v>143</v>
      </c>
      <c r="L582" s="11"/>
      <c r="O582" s="14"/>
      <c r="P582" s="11"/>
      <c r="S582" s="14"/>
      <c r="U582" s="35"/>
      <c r="V582" s="35"/>
      <c r="X582" s="47"/>
      <c r="Z582" s="47"/>
    </row>
    <row r="583" spans="2:26" x14ac:dyDescent="0.25">
      <c r="B583" s="17">
        <v>64</v>
      </c>
      <c r="C583" s="17">
        <f t="shared" si="37"/>
        <v>64155</v>
      </c>
      <c r="D583" s="11"/>
      <c r="E583" s="22"/>
      <c r="F583" s="23"/>
      <c r="G583" s="22"/>
      <c r="H583" s="38"/>
      <c r="I583" s="30"/>
      <c r="J583" s="2">
        <v>455</v>
      </c>
      <c r="K583" s="2">
        <f t="shared" si="39"/>
        <v>141</v>
      </c>
      <c r="L583" s="11"/>
      <c r="O583" s="14"/>
      <c r="P583" s="11"/>
      <c r="S583" s="14"/>
      <c r="U583" s="35"/>
      <c r="V583" s="35"/>
      <c r="X583" s="47"/>
      <c r="Z583" s="47"/>
    </row>
    <row r="584" spans="2:26" x14ac:dyDescent="0.25">
      <c r="B584" s="17">
        <v>64</v>
      </c>
      <c r="C584" s="17">
        <f t="shared" si="37"/>
        <v>64080</v>
      </c>
      <c r="D584" s="11"/>
      <c r="E584" s="22"/>
      <c r="F584" s="23"/>
      <c r="G584" s="22"/>
      <c r="H584" s="38"/>
      <c r="I584" s="11" t="s">
        <v>139</v>
      </c>
      <c r="J584" s="2">
        <v>445</v>
      </c>
      <c r="K584" s="2">
        <f t="shared" si="39"/>
        <v>144</v>
      </c>
      <c r="L584" s="11"/>
      <c r="O584" s="14"/>
      <c r="P584" s="11"/>
      <c r="S584" s="14"/>
      <c r="U584" s="35"/>
      <c r="V584" s="35"/>
      <c r="X584" s="47"/>
      <c r="Z584" s="47"/>
    </row>
    <row r="585" spans="2:26" x14ac:dyDescent="0.25">
      <c r="B585" s="17">
        <v>64</v>
      </c>
      <c r="C585" s="17">
        <f t="shared" si="37"/>
        <v>64350</v>
      </c>
      <c r="D585" s="11"/>
      <c r="E585" s="22"/>
      <c r="F585" s="23"/>
      <c r="G585" s="22"/>
      <c r="H585" s="38"/>
      <c r="I585" s="11"/>
      <c r="J585" s="2">
        <v>450</v>
      </c>
      <c r="K585" s="2">
        <f t="shared" si="39"/>
        <v>143</v>
      </c>
      <c r="L585" s="11"/>
      <c r="O585" s="14"/>
      <c r="P585" s="11"/>
      <c r="S585" s="14"/>
      <c r="U585" s="35"/>
      <c r="V585" s="35"/>
      <c r="X585" s="47"/>
      <c r="Z585" s="47"/>
    </row>
    <row r="586" spans="2:26" ht="15.75" thickBot="1" x14ac:dyDescent="0.3">
      <c r="B586" s="17">
        <v>64</v>
      </c>
      <c r="C586" s="17">
        <f t="shared" si="37"/>
        <v>64155</v>
      </c>
      <c r="D586" s="11"/>
      <c r="E586" s="22"/>
      <c r="F586" s="23"/>
      <c r="G586" s="22"/>
      <c r="H586" s="38"/>
      <c r="I586" s="12"/>
      <c r="J586" s="2">
        <v>455</v>
      </c>
      <c r="K586" s="2">
        <f t="shared" si="39"/>
        <v>141</v>
      </c>
      <c r="L586" s="11"/>
      <c r="O586" s="14"/>
      <c r="P586" s="11"/>
      <c r="S586" s="14"/>
      <c r="U586" s="35"/>
      <c r="V586" s="35"/>
      <c r="X586" s="47"/>
      <c r="Z586" s="47"/>
    </row>
    <row r="587" spans="2:26" x14ac:dyDescent="0.25">
      <c r="B587" s="16">
        <v>65</v>
      </c>
      <c r="C587" s="16">
        <f t="shared" si="37"/>
        <v>65360</v>
      </c>
      <c r="D587" s="10">
        <v>293</v>
      </c>
      <c r="E587" s="36">
        <f>B587*F587</f>
        <v>68524.767240890025</v>
      </c>
      <c r="F587" s="51">
        <f>F578*(1-X587)</f>
        <v>1054.227188321385</v>
      </c>
      <c r="G587" s="36">
        <f>B587*H587</f>
        <v>75926.72099823138</v>
      </c>
      <c r="H587" s="37">
        <f>H578*(1-Z587)</f>
        <v>1168.1033999727904</v>
      </c>
      <c r="I587" s="19" t="s">
        <v>136</v>
      </c>
      <c r="J587" s="19">
        <v>430</v>
      </c>
      <c r="K587" s="19">
        <f t="shared" si="39"/>
        <v>152</v>
      </c>
      <c r="L587" s="105" t="s">
        <v>203</v>
      </c>
      <c r="M587" s="107" t="s">
        <v>62</v>
      </c>
      <c r="N587" s="107" t="s">
        <v>119</v>
      </c>
      <c r="O587" s="106">
        <v>1</v>
      </c>
      <c r="P587" s="120" t="s">
        <v>125</v>
      </c>
      <c r="Q587" s="146" t="s">
        <v>62</v>
      </c>
      <c r="R587" s="146" t="s">
        <v>63</v>
      </c>
      <c r="S587" s="121">
        <v>2</v>
      </c>
      <c r="U587" s="35"/>
      <c r="V587" s="35"/>
      <c r="X587" s="47">
        <f>$X$452</f>
        <v>1.2999999999999999E-3</v>
      </c>
      <c r="Z587" s="47">
        <f t="shared" si="36"/>
        <v>1.6000000000000001E-3</v>
      </c>
    </row>
    <row r="588" spans="2:26" x14ac:dyDescent="0.25">
      <c r="B588" s="17">
        <v>65</v>
      </c>
      <c r="C588" s="17">
        <f t="shared" si="37"/>
        <v>65250</v>
      </c>
      <c r="D588" s="11"/>
      <c r="E588" s="22"/>
      <c r="F588" s="23"/>
      <c r="G588" s="22"/>
      <c r="H588" s="38"/>
      <c r="J588" s="2">
        <v>435</v>
      </c>
      <c r="K588" s="2">
        <f t="shared" si="39"/>
        <v>150</v>
      </c>
      <c r="L588" s="11"/>
      <c r="O588" s="14"/>
      <c r="P588" s="11"/>
      <c r="S588" s="14"/>
      <c r="U588" s="35"/>
      <c r="V588" s="35"/>
      <c r="X588" s="47"/>
      <c r="Z588" s="47"/>
    </row>
    <row r="589" spans="2:26" x14ac:dyDescent="0.25">
      <c r="B589" s="17">
        <v>65</v>
      </c>
      <c r="C589" s="17">
        <f t="shared" si="37"/>
        <v>65120</v>
      </c>
      <c r="D589" s="11"/>
      <c r="E589" s="22"/>
      <c r="F589" s="23"/>
      <c r="G589" s="22"/>
      <c r="H589" s="38"/>
      <c r="J589" s="2">
        <v>440</v>
      </c>
      <c r="K589" s="2">
        <f t="shared" si="39"/>
        <v>148</v>
      </c>
      <c r="L589" s="11"/>
      <c r="O589" s="14"/>
      <c r="P589" s="11"/>
      <c r="S589" s="14"/>
      <c r="U589" s="35"/>
      <c r="V589" s="35"/>
      <c r="X589" s="47"/>
      <c r="Z589" s="47"/>
    </row>
    <row r="590" spans="2:26" x14ac:dyDescent="0.25">
      <c r="B590" s="17">
        <v>65</v>
      </c>
      <c r="C590" s="17">
        <f t="shared" si="37"/>
        <v>65415</v>
      </c>
      <c r="D590" s="11"/>
      <c r="E590" s="22"/>
      <c r="F590" s="23"/>
      <c r="G590" s="22"/>
      <c r="H590" s="38"/>
      <c r="J590" s="2">
        <v>445</v>
      </c>
      <c r="K590" s="2">
        <f t="shared" si="39"/>
        <v>147</v>
      </c>
      <c r="L590" s="11"/>
      <c r="O590" s="14"/>
      <c r="P590" s="11"/>
      <c r="S590" s="14"/>
      <c r="U590" s="35"/>
      <c r="V590" s="35"/>
      <c r="X590" s="47"/>
      <c r="Z590" s="47"/>
    </row>
    <row r="591" spans="2:26" x14ac:dyDescent="0.25">
      <c r="B591" s="17">
        <v>65</v>
      </c>
      <c r="C591" s="17">
        <f t="shared" si="37"/>
        <v>65250</v>
      </c>
      <c r="D591" s="11"/>
      <c r="E591" s="22"/>
      <c r="F591" s="23"/>
      <c r="G591" s="22"/>
      <c r="H591" s="38"/>
      <c r="J591" s="2">
        <v>450</v>
      </c>
      <c r="K591" s="2">
        <f t="shared" si="39"/>
        <v>145</v>
      </c>
      <c r="L591" s="11"/>
      <c r="O591" s="14"/>
      <c r="P591" s="11"/>
      <c r="S591" s="14"/>
      <c r="U591" s="35"/>
      <c r="V591" s="35"/>
      <c r="X591" s="47"/>
      <c r="Z591" s="47"/>
    </row>
    <row r="592" spans="2:26" x14ac:dyDescent="0.25">
      <c r="B592" s="17">
        <v>65</v>
      </c>
      <c r="C592" s="17">
        <f t="shared" si="37"/>
        <v>65065</v>
      </c>
      <c r="D592" s="11"/>
      <c r="E592" s="22"/>
      <c r="F592" s="23"/>
      <c r="G592" s="22"/>
      <c r="H592" s="38"/>
      <c r="I592" s="30"/>
      <c r="J592" s="2">
        <v>455</v>
      </c>
      <c r="K592" s="2">
        <f t="shared" si="39"/>
        <v>143</v>
      </c>
      <c r="L592" s="11"/>
      <c r="O592" s="14"/>
      <c r="P592" s="11"/>
      <c r="S592" s="14"/>
      <c r="U592" s="35"/>
      <c r="V592" s="35"/>
      <c r="X592" s="47"/>
      <c r="Z592" s="47"/>
    </row>
    <row r="593" spans="2:26" x14ac:dyDescent="0.25">
      <c r="B593" s="17">
        <v>65</v>
      </c>
      <c r="C593" s="17">
        <f t="shared" si="37"/>
        <v>65415</v>
      </c>
      <c r="D593" s="11"/>
      <c r="E593" s="22"/>
      <c r="F593" s="23"/>
      <c r="G593" s="22"/>
      <c r="H593" s="38"/>
      <c r="I593" s="11" t="s">
        <v>139</v>
      </c>
      <c r="J593" s="2">
        <v>445</v>
      </c>
      <c r="K593" s="2">
        <f t="shared" si="39"/>
        <v>147</v>
      </c>
      <c r="L593" s="11"/>
      <c r="O593" s="14"/>
      <c r="P593" s="11"/>
      <c r="S593" s="14"/>
      <c r="U593" s="35"/>
      <c r="V593" s="35"/>
      <c r="X593" s="47"/>
      <c r="Z593" s="47"/>
    </row>
    <row r="594" spans="2:26" x14ac:dyDescent="0.25">
      <c r="B594" s="17">
        <v>65</v>
      </c>
      <c r="C594" s="17">
        <f t="shared" si="37"/>
        <v>65250</v>
      </c>
      <c r="D594" s="11"/>
      <c r="E594" s="22"/>
      <c r="F594" s="23"/>
      <c r="G594" s="22"/>
      <c r="H594" s="38"/>
      <c r="I594" s="11"/>
      <c r="J594" s="2">
        <v>450</v>
      </c>
      <c r="K594" s="2">
        <f t="shared" si="39"/>
        <v>145</v>
      </c>
      <c r="L594" s="11"/>
      <c r="O594" s="14"/>
      <c r="P594" s="11"/>
      <c r="S594" s="14"/>
      <c r="U594" s="35"/>
      <c r="V594" s="35"/>
      <c r="X594" s="47"/>
      <c r="Z594" s="47"/>
    </row>
    <row r="595" spans="2:26" ht="15.75" thickBot="1" x14ac:dyDescent="0.3">
      <c r="B595" s="18">
        <v>65</v>
      </c>
      <c r="C595" s="18">
        <f t="shared" si="37"/>
        <v>65065</v>
      </c>
      <c r="D595" s="12"/>
      <c r="E595" s="24"/>
      <c r="F595" s="25"/>
      <c r="G595" s="24"/>
      <c r="H595" s="39"/>
      <c r="I595" s="12"/>
      <c r="J595" s="4">
        <v>455</v>
      </c>
      <c r="K595" s="4">
        <f t="shared" si="39"/>
        <v>143</v>
      </c>
      <c r="L595" s="12"/>
      <c r="M595" s="4"/>
      <c r="N595" s="4"/>
      <c r="O595" s="15"/>
      <c r="P595" s="12"/>
      <c r="Q595" s="4"/>
      <c r="R595" s="4"/>
      <c r="S595" s="15"/>
      <c r="U595" s="35"/>
      <c r="V595" s="35"/>
      <c r="X595" s="47"/>
      <c r="Z595" s="47"/>
    </row>
    <row r="596" spans="2:26" x14ac:dyDescent="0.25">
      <c r="B596" s="17">
        <v>66</v>
      </c>
      <c r="C596" s="17">
        <f t="shared" si="37"/>
        <v>66220</v>
      </c>
      <c r="D596" s="11">
        <v>297</v>
      </c>
      <c r="E596" s="22">
        <f>B596*F596</f>
        <v>69488.541736453437</v>
      </c>
      <c r="F596" s="23">
        <f>F587*(1-X596)</f>
        <v>1052.8566929765673</v>
      </c>
      <c r="G596" s="22">
        <f>B596*H596</f>
        <v>76971.472679167025</v>
      </c>
      <c r="H596" s="38">
        <f>H587*(1-Z596)</f>
        <v>1166.2344345328338</v>
      </c>
      <c r="I596" s="19" t="s">
        <v>136</v>
      </c>
      <c r="J596" s="2">
        <v>430</v>
      </c>
      <c r="K596" s="2">
        <f t="shared" si="39"/>
        <v>154</v>
      </c>
      <c r="L596" s="105" t="s">
        <v>203</v>
      </c>
      <c r="M596" s="107" t="s">
        <v>62</v>
      </c>
      <c r="N596" s="107" t="s">
        <v>119</v>
      </c>
      <c r="O596" s="106">
        <v>1</v>
      </c>
      <c r="P596" s="120" t="s">
        <v>125</v>
      </c>
      <c r="Q596" s="146" t="s">
        <v>62</v>
      </c>
      <c r="R596" s="146" t="s">
        <v>63</v>
      </c>
      <c r="S596" s="121">
        <v>2</v>
      </c>
      <c r="U596" s="35"/>
      <c r="V596" s="35"/>
      <c r="X596" s="47">
        <f>$X$452</f>
        <v>1.2999999999999999E-3</v>
      </c>
      <c r="Z596" s="47">
        <f t="shared" si="36"/>
        <v>1.6000000000000001E-3</v>
      </c>
    </row>
    <row r="597" spans="2:26" x14ac:dyDescent="0.25">
      <c r="B597" s="17">
        <v>66</v>
      </c>
      <c r="C597" s="17">
        <f t="shared" si="37"/>
        <v>66120</v>
      </c>
      <c r="D597" s="11"/>
      <c r="E597" s="22"/>
      <c r="F597" s="23"/>
      <c r="G597" s="22"/>
      <c r="H597" s="38"/>
      <c r="J597" s="2">
        <v>435</v>
      </c>
      <c r="K597" s="2">
        <f t="shared" si="39"/>
        <v>152</v>
      </c>
      <c r="L597" s="11"/>
      <c r="O597" s="14"/>
      <c r="P597" s="11"/>
      <c r="S597" s="14"/>
      <c r="U597" s="35"/>
      <c r="V597" s="35"/>
      <c r="X597" s="47"/>
      <c r="Z597" s="47"/>
    </row>
    <row r="598" spans="2:26" x14ac:dyDescent="0.25">
      <c r="B598" s="17">
        <v>66</v>
      </c>
      <c r="C598" s="17">
        <f t="shared" si="37"/>
        <v>66000</v>
      </c>
      <c r="D598" s="11"/>
      <c r="E598" s="22"/>
      <c r="F598" s="23"/>
      <c r="G598" s="22"/>
      <c r="H598" s="38"/>
      <c r="J598" s="2">
        <v>440</v>
      </c>
      <c r="K598" s="2">
        <f t="shared" si="39"/>
        <v>150</v>
      </c>
      <c r="L598" s="11"/>
      <c r="O598" s="14"/>
      <c r="P598" s="11"/>
      <c r="S598" s="14"/>
      <c r="U598" s="35"/>
      <c r="V598" s="35"/>
      <c r="X598" s="47"/>
      <c r="Z598" s="47"/>
    </row>
    <row r="599" spans="2:26" x14ac:dyDescent="0.25">
      <c r="B599" s="17">
        <v>66</v>
      </c>
      <c r="C599" s="17">
        <f t="shared" si="37"/>
        <v>66305</v>
      </c>
      <c r="D599" s="11"/>
      <c r="E599" s="22"/>
      <c r="F599" s="23"/>
      <c r="G599" s="22"/>
      <c r="H599" s="38"/>
      <c r="J599" s="2">
        <v>445</v>
      </c>
      <c r="K599" s="2">
        <f t="shared" si="39"/>
        <v>149</v>
      </c>
      <c r="L599" s="11"/>
      <c r="O599" s="14"/>
      <c r="P599" s="11"/>
      <c r="S599" s="14"/>
      <c r="U599" s="35"/>
      <c r="V599" s="35"/>
      <c r="X599" s="47"/>
      <c r="Z599" s="47"/>
    </row>
    <row r="600" spans="2:26" x14ac:dyDescent="0.25">
      <c r="B600" s="17">
        <v>66</v>
      </c>
      <c r="C600" s="17">
        <f t="shared" si="37"/>
        <v>66150</v>
      </c>
      <c r="D600" s="11"/>
      <c r="E600" s="22"/>
      <c r="F600" s="23"/>
      <c r="G600" s="22"/>
      <c r="H600" s="38"/>
      <c r="J600" s="2">
        <v>450</v>
      </c>
      <c r="K600" s="2">
        <f t="shared" si="39"/>
        <v>147</v>
      </c>
      <c r="L600" s="11"/>
      <c r="O600" s="14"/>
      <c r="P600" s="11"/>
      <c r="S600" s="14"/>
      <c r="U600" s="35"/>
      <c r="V600" s="35"/>
      <c r="X600" s="47"/>
      <c r="Z600" s="47"/>
    </row>
    <row r="601" spans="2:26" x14ac:dyDescent="0.25">
      <c r="B601" s="17">
        <v>66</v>
      </c>
      <c r="C601" s="17">
        <f t="shared" si="37"/>
        <v>66430</v>
      </c>
      <c r="D601" s="11"/>
      <c r="E601" s="22"/>
      <c r="F601" s="23"/>
      <c r="G601" s="22"/>
      <c r="H601" s="38"/>
      <c r="I601" s="30"/>
      <c r="J601" s="2">
        <v>455</v>
      </c>
      <c r="K601" s="2">
        <f t="shared" si="39"/>
        <v>146</v>
      </c>
      <c r="L601" s="11"/>
      <c r="O601" s="14"/>
      <c r="P601" s="11"/>
      <c r="S601" s="14"/>
      <c r="U601" s="35"/>
      <c r="V601" s="35"/>
      <c r="X601" s="47"/>
      <c r="Z601" s="47"/>
    </row>
    <row r="602" spans="2:26" x14ac:dyDescent="0.25">
      <c r="B602" s="17">
        <v>66</v>
      </c>
      <c r="C602" s="17">
        <f t="shared" si="37"/>
        <v>66305</v>
      </c>
      <c r="D602" s="11"/>
      <c r="E602" s="22"/>
      <c r="F602" s="23"/>
      <c r="G602" s="22"/>
      <c r="H602" s="38"/>
      <c r="I602" s="11" t="s">
        <v>139</v>
      </c>
      <c r="J602" s="2">
        <v>445</v>
      </c>
      <c r="K602" s="2">
        <f t="shared" si="39"/>
        <v>149</v>
      </c>
      <c r="L602" s="11"/>
      <c r="O602" s="14"/>
      <c r="P602" s="11"/>
      <c r="S602" s="14"/>
      <c r="U602" s="35"/>
      <c r="V602" s="35"/>
      <c r="X602" s="47"/>
      <c r="Z602" s="47"/>
    </row>
    <row r="603" spans="2:26" x14ac:dyDescent="0.25">
      <c r="B603" s="17">
        <v>66</v>
      </c>
      <c r="C603" s="17">
        <f t="shared" si="37"/>
        <v>66150</v>
      </c>
      <c r="D603" s="11"/>
      <c r="E603" s="22"/>
      <c r="F603" s="23"/>
      <c r="G603" s="22"/>
      <c r="H603" s="38"/>
      <c r="I603" s="11"/>
      <c r="J603" s="2">
        <v>450</v>
      </c>
      <c r="K603" s="2">
        <f t="shared" si="39"/>
        <v>147</v>
      </c>
      <c r="L603" s="11"/>
      <c r="O603" s="14"/>
      <c r="P603" s="11"/>
      <c r="S603" s="14"/>
      <c r="U603" s="35"/>
      <c r="V603" s="35"/>
      <c r="X603" s="47"/>
      <c r="Z603" s="47"/>
    </row>
    <row r="604" spans="2:26" ht="15.75" thickBot="1" x14ac:dyDescent="0.3">
      <c r="B604" s="17">
        <v>66</v>
      </c>
      <c r="C604" s="17">
        <f t="shared" si="37"/>
        <v>66430</v>
      </c>
      <c r="D604" s="11"/>
      <c r="E604" s="22"/>
      <c r="F604" s="23"/>
      <c r="G604" s="22"/>
      <c r="H604" s="38"/>
      <c r="I604" s="12"/>
      <c r="J604" s="2">
        <v>455</v>
      </c>
      <c r="K604" s="2">
        <f t="shared" si="39"/>
        <v>146</v>
      </c>
      <c r="L604" s="11"/>
      <c r="O604" s="14"/>
      <c r="P604" s="11"/>
      <c r="S604" s="14"/>
      <c r="U604" s="35"/>
      <c r="V604" s="35"/>
      <c r="X604" s="47"/>
      <c r="Z604" s="47"/>
    </row>
    <row r="605" spans="2:26" x14ac:dyDescent="0.25">
      <c r="B605" s="16">
        <v>67</v>
      </c>
      <c r="C605" s="16">
        <f t="shared" si="37"/>
        <v>67080</v>
      </c>
      <c r="D605" s="10">
        <v>302</v>
      </c>
      <c r="E605" s="36">
        <f>B605*F605</f>
        <v>70449.694611471758</v>
      </c>
      <c r="F605" s="51">
        <f>F596*(1-X605)</f>
        <v>1051.4879792756979</v>
      </c>
      <c r="G605" s="36">
        <f>B605*H605</f>
        <v>78012.686782317935</v>
      </c>
      <c r="H605" s="37">
        <f>H596*(1-Z605)</f>
        <v>1164.3684594375811</v>
      </c>
      <c r="I605" s="19" t="s">
        <v>136</v>
      </c>
      <c r="J605" s="19">
        <v>430</v>
      </c>
      <c r="K605" s="19">
        <f t="shared" ref="K605:K668" si="40">CEILING(B605*1000/J605,1)</f>
        <v>156</v>
      </c>
      <c r="L605" s="105" t="s">
        <v>203</v>
      </c>
      <c r="M605" s="107" t="s">
        <v>62</v>
      </c>
      <c r="N605" s="107" t="s">
        <v>119</v>
      </c>
      <c r="O605" s="106">
        <v>1</v>
      </c>
      <c r="P605" s="120" t="s">
        <v>125</v>
      </c>
      <c r="Q605" s="146" t="s">
        <v>62</v>
      </c>
      <c r="R605" s="146" t="s">
        <v>63</v>
      </c>
      <c r="S605" s="121">
        <v>2</v>
      </c>
      <c r="U605" s="35"/>
      <c r="V605" s="35"/>
      <c r="X605" s="47">
        <f>$X$452</f>
        <v>1.2999999999999999E-3</v>
      </c>
      <c r="Z605" s="47">
        <f t="shared" si="36"/>
        <v>1.6000000000000001E-3</v>
      </c>
    </row>
    <row r="606" spans="2:26" x14ac:dyDescent="0.25">
      <c r="B606" s="17">
        <v>67</v>
      </c>
      <c r="C606" s="17">
        <f t="shared" si="37"/>
        <v>67425</v>
      </c>
      <c r="D606" s="11"/>
      <c r="E606" s="22"/>
      <c r="F606" s="23"/>
      <c r="G606" s="22"/>
      <c r="H606" s="38"/>
      <c r="J606" s="2">
        <v>435</v>
      </c>
      <c r="K606" s="2">
        <f t="shared" si="40"/>
        <v>155</v>
      </c>
      <c r="L606" s="11"/>
      <c r="O606" s="14"/>
      <c r="P606" s="11"/>
      <c r="S606" s="14"/>
      <c r="U606" s="35"/>
      <c r="V606" s="35"/>
      <c r="X606" s="47"/>
      <c r="Z606" s="47"/>
    </row>
    <row r="607" spans="2:26" x14ac:dyDescent="0.25">
      <c r="B607" s="17">
        <v>67</v>
      </c>
      <c r="C607" s="17">
        <f t="shared" si="37"/>
        <v>67320</v>
      </c>
      <c r="D607" s="11"/>
      <c r="E607" s="22"/>
      <c r="F607" s="23"/>
      <c r="G607" s="22"/>
      <c r="H607" s="38"/>
      <c r="J607" s="2">
        <v>440</v>
      </c>
      <c r="K607" s="2">
        <f t="shared" si="40"/>
        <v>153</v>
      </c>
      <c r="L607" s="11"/>
      <c r="O607" s="14"/>
      <c r="P607" s="11"/>
      <c r="S607" s="14"/>
      <c r="U607" s="35"/>
      <c r="V607" s="35"/>
      <c r="X607" s="47"/>
      <c r="Z607" s="47"/>
    </row>
    <row r="608" spans="2:26" x14ac:dyDescent="0.25">
      <c r="B608" s="17">
        <v>67</v>
      </c>
      <c r="C608" s="17">
        <f t="shared" si="37"/>
        <v>67195</v>
      </c>
      <c r="D608" s="11"/>
      <c r="E608" s="22"/>
      <c r="F608" s="23"/>
      <c r="G608" s="22"/>
      <c r="H608" s="38"/>
      <c r="J608" s="2">
        <v>445</v>
      </c>
      <c r="K608" s="2">
        <f t="shared" si="40"/>
        <v>151</v>
      </c>
      <c r="L608" s="11"/>
      <c r="O608" s="14"/>
      <c r="P608" s="11"/>
      <c r="S608" s="14"/>
      <c r="U608" s="35"/>
      <c r="V608" s="35"/>
      <c r="X608" s="47"/>
      <c r="Z608" s="47"/>
    </row>
    <row r="609" spans="2:26" x14ac:dyDescent="0.25">
      <c r="B609" s="17">
        <v>67</v>
      </c>
      <c r="C609" s="17">
        <f t="shared" si="37"/>
        <v>67050</v>
      </c>
      <c r="D609" s="11"/>
      <c r="E609" s="22"/>
      <c r="F609" s="23"/>
      <c r="G609" s="22"/>
      <c r="H609" s="38"/>
      <c r="J609" s="2">
        <v>450</v>
      </c>
      <c r="K609" s="2">
        <f t="shared" si="40"/>
        <v>149</v>
      </c>
      <c r="L609" s="11"/>
      <c r="O609" s="14"/>
      <c r="P609" s="11"/>
      <c r="S609" s="14"/>
      <c r="U609" s="35"/>
      <c r="V609" s="35"/>
      <c r="X609" s="47"/>
      <c r="Z609" s="47"/>
    </row>
    <row r="610" spans="2:26" x14ac:dyDescent="0.25">
      <c r="B610" s="17">
        <v>67</v>
      </c>
      <c r="C610" s="17">
        <f t="shared" si="37"/>
        <v>67340</v>
      </c>
      <c r="D610" s="11"/>
      <c r="E610" s="22"/>
      <c r="F610" s="23"/>
      <c r="G610" s="22"/>
      <c r="H610" s="38"/>
      <c r="I610" s="30"/>
      <c r="J610" s="2">
        <v>455</v>
      </c>
      <c r="K610" s="2">
        <f t="shared" si="40"/>
        <v>148</v>
      </c>
      <c r="L610" s="11"/>
      <c r="O610" s="14"/>
      <c r="P610" s="11"/>
      <c r="S610" s="14"/>
      <c r="U610" s="35"/>
      <c r="V610" s="35"/>
      <c r="X610" s="47"/>
      <c r="Z610" s="47"/>
    </row>
    <row r="611" spans="2:26" x14ac:dyDescent="0.25">
      <c r="B611" s="17">
        <v>67</v>
      </c>
      <c r="C611" s="17">
        <f t="shared" si="37"/>
        <v>67195</v>
      </c>
      <c r="D611" s="11"/>
      <c r="E611" s="22"/>
      <c r="F611" s="23"/>
      <c r="G611" s="22"/>
      <c r="H611" s="38"/>
      <c r="I611" s="11" t="s">
        <v>139</v>
      </c>
      <c r="J611" s="2">
        <v>445</v>
      </c>
      <c r="K611" s="2">
        <f t="shared" si="40"/>
        <v>151</v>
      </c>
      <c r="L611" s="11"/>
      <c r="O611" s="14"/>
      <c r="P611" s="11"/>
      <c r="S611" s="14"/>
      <c r="U611" s="35"/>
      <c r="V611" s="35"/>
      <c r="X611" s="47"/>
      <c r="Z611" s="47"/>
    </row>
    <row r="612" spans="2:26" x14ac:dyDescent="0.25">
      <c r="B612" s="17">
        <v>67</v>
      </c>
      <c r="C612" s="17">
        <f t="shared" si="37"/>
        <v>67050</v>
      </c>
      <c r="D612" s="11"/>
      <c r="E612" s="22"/>
      <c r="F612" s="23"/>
      <c r="G612" s="22"/>
      <c r="H612" s="38"/>
      <c r="I612" s="11"/>
      <c r="J612" s="2">
        <v>450</v>
      </c>
      <c r="K612" s="2">
        <f t="shared" si="40"/>
        <v>149</v>
      </c>
      <c r="L612" s="11"/>
      <c r="O612" s="14"/>
      <c r="P612" s="11"/>
      <c r="S612" s="14"/>
      <c r="U612" s="35"/>
      <c r="V612" s="35"/>
      <c r="X612" s="47"/>
      <c r="Z612" s="47"/>
    </row>
    <row r="613" spans="2:26" ht="15.75" thickBot="1" x14ac:dyDescent="0.3">
      <c r="B613" s="18">
        <v>67</v>
      </c>
      <c r="C613" s="18">
        <f t="shared" si="37"/>
        <v>67340</v>
      </c>
      <c r="D613" s="12"/>
      <c r="E613" s="24"/>
      <c r="F613" s="25"/>
      <c r="G613" s="24"/>
      <c r="H613" s="39"/>
      <c r="I613" s="12"/>
      <c r="J613" s="4">
        <v>455</v>
      </c>
      <c r="K613" s="4">
        <f t="shared" si="40"/>
        <v>148</v>
      </c>
      <c r="L613" s="12"/>
      <c r="M613" s="4"/>
      <c r="N613" s="4"/>
      <c r="O613" s="15"/>
      <c r="P613" s="12"/>
      <c r="Q613" s="4"/>
      <c r="R613" s="4"/>
      <c r="S613" s="15"/>
      <c r="U613" s="35"/>
      <c r="V613" s="35"/>
      <c r="X613" s="47"/>
      <c r="Z613" s="47"/>
    </row>
    <row r="614" spans="2:26" x14ac:dyDescent="0.25">
      <c r="B614" s="17">
        <v>68</v>
      </c>
      <c r="C614" s="17">
        <f t="shared" si="37"/>
        <v>68370</v>
      </c>
      <c r="D614" s="11">
        <v>306</v>
      </c>
      <c r="E614" s="22">
        <f>B614*F614</f>
        <v>71408.231053379481</v>
      </c>
      <c r="F614" s="23">
        <f>F605*(1-X614)</f>
        <v>1050.1210449026394</v>
      </c>
      <c r="G614" s="22">
        <f>B614*H614</f>
        <v>79050.371953368696</v>
      </c>
      <c r="H614" s="38">
        <f>H605*(1-Z614)</f>
        <v>1162.5054699024809</v>
      </c>
      <c r="I614" s="19" t="s">
        <v>136</v>
      </c>
      <c r="J614" s="2">
        <v>430</v>
      </c>
      <c r="K614" s="2">
        <f t="shared" si="40"/>
        <v>159</v>
      </c>
      <c r="L614" s="105" t="s">
        <v>203</v>
      </c>
      <c r="M614" s="107" t="s">
        <v>62</v>
      </c>
      <c r="N614" s="107" t="s">
        <v>119</v>
      </c>
      <c r="O614" s="106">
        <v>1</v>
      </c>
      <c r="P614" s="120" t="s">
        <v>125</v>
      </c>
      <c r="Q614" s="146" t="s">
        <v>62</v>
      </c>
      <c r="R614" s="146" t="s">
        <v>63</v>
      </c>
      <c r="S614" s="121">
        <v>2</v>
      </c>
      <c r="U614" s="35"/>
      <c r="V614" s="35"/>
      <c r="X614" s="47">
        <f>$X$452</f>
        <v>1.2999999999999999E-3</v>
      </c>
      <c r="Z614" s="47">
        <f t="shared" si="36"/>
        <v>1.6000000000000001E-3</v>
      </c>
    </row>
    <row r="615" spans="2:26" x14ac:dyDescent="0.25">
      <c r="B615" s="17">
        <v>68</v>
      </c>
      <c r="C615" s="17">
        <f t="shared" ref="C615:C678" si="41">K615*J615</f>
        <v>68295</v>
      </c>
      <c r="D615" s="11"/>
      <c r="E615" s="22"/>
      <c r="F615" s="23"/>
      <c r="G615" s="22"/>
      <c r="H615" s="38"/>
      <c r="J615" s="2">
        <v>435</v>
      </c>
      <c r="K615" s="2">
        <f t="shared" si="40"/>
        <v>157</v>
      </c>
      <c r="L615" s="11"/>
      <c r="O615" s="14"/>
      <c r="P615" s="11"/>
      <c r="S615" s="14"/>
      <c r="U615" s="35"/>
      <c r="V615" s="35"/>
      <c r="X615" s="47"/>
      <c r="Z615" s="47"/>
    </row>
    <row r="616" spans="2:26" x14ac:dyDescent="0.25">
      <c r="B616" s="17">
        <v>68</v>
      </c>
      <c r="C616" s="17">
        <f t="shared" si="41"/>
        <v>68200</v>
      </c>
      <c r="D616" s="11"/>
      <c r="E616" s="22"/>
      <c r="F616" s="23"/>
      <c r="G616" s="22"/>
      <c r="H616" s="38"/>
      <c r="J616" s="2">
        <v>440</v>
      </c>
      <c r="K616" s="2">
        <f t="shared" si="40"/>
        <v>155</v>
      </c>
      <c r="L616" s="11"/>
      <c r="O616" s="14"/>
      <c r="P616" s="11"/>
      <c r="S616" s="14"/>
      <c r="U616" s="35"/>
      <c r="V616" s="35"/>
      <c r="X616" s="47"/>
      <c r="Z616" s="47"/>
    </row>
    <row r="617" spans="2:26" x14ac:dyDescent="0.25">
      <c r="B617" s="17">
        <v>68</v>
      </c>
      <c r="C617" s="17">
        <f t="shared" si="41"/>
        <v>68085</v>
      </c>
      <c r="D617" s="11"/>
      <c r="E617" s="22"/>
      <c r="F617" s="23"/>
      <c r="G617" s="22"/>
      <c r="H617" s="38"/>
      <c r="J617" s="2">
        <v>445</v>
      </c>
      <c r="K617" s="2">
        <f t="shared" si="40"/>
        <v>153</v>
      </c>
      <c r="L617" s="11"/>
      <c r="O617" s="14"/>
      <c r="P617" s="11"/>
      <c r="S617" s="14"/>
      <c r="U617" s="35"/>
      <c r="V617" s="35"/>
      <c r="X617" s="47"/>
      <c r="Z617" s="47"/>
    </row>
    <row r="618" spans="2:26" x14ac:dyDescent="0.25">
      <c r="B618" s="17">
        <v>68</v>
      </c>
      <c r="C618" s="17">
        <f t="shared" si="41"/>
        <v>68400</v>
      </c>
      <c r="D618" s="11"/>
      <c r="E618" s="22"/>
      <c r="F618" s="23"/>
      <c r="G618" s="22"/>
      <c r="H618" s="38"/>
      <c r="J618" s="2">
        <v>450</v>
      </c>
      <c r="K618" s="2">
        <f t="shared" si="40"/>
        <v>152</v>
      </c>
      <c r="L618" s="11"/>
      <c r="O618" s="14"/>
      <c r="P618" s="11"/>
      <c r="S618" s="14"/>
      <c r="U618" s="35"/>
      <c r="V618" s="35"/>
      <c r="X618" s="47"/>
      <c r="Z618" s="47"/>
    </row>
    <row r="619" spans="2:26" x14ac:dyDescent="0.25">
      <c r="B619" s="17">
        <v>68</v>
      </c>
      <c r="C619" s="17">
        <f t="shared" si="41"/>
        <v>68250</v>
      </c>
      <c r="D619" s="11"/>
      <c r="E619" s="22"/>
      <c r="F619" s="23"/>
      <c r="G619" s="22"/>
      <c r="H619" s="38"/>
      <c r="I619" s="30"/>
      <c r="J619" s="2">
        <v>455</v>
      </c>
      <c r="K619" s="2">
        <f t="shared" si="40"/>
        <v>150</v>
      </c>
      <c r="L619" s="11"/>
      <c r="O619" s="14"/>
      <c r="P619" s="11"/>
      <c r="S619" s="14"/>
      <c r="U619" s="35"/>
      <c r="V619" s="35"/>
      <c r="X619" s="47"/>
      <c r="Z619" s="47"/>
    </row>
    <row r="620" spans="2:26" x14ac:dyDescent="0.25">
      <c r="B620" s="17">
        <v>68</v>
      </c>
      <c r="C620" s="17">
        <f t="shared" si="41"/>
        <v>68085</v>
      </c>
      <c r="D620" s="11"/>
      <c r="E620" s="22"/>
      <c r="F620" s="23"/>
      <c r="G620" s="22"/>
      <c r="H620" s="38"/>
      <c r="I620" s="11" t="s">
        <v>139</v>
      </c>
      <c r="J620" s="2">
        <v>445</v>
      </c>
      <c r="K620" s="2">
        <f t="shared" si="40"/>
        <v>153</v>
      </c>
      <c r="L620" s="11"/>
      <c r="O620" s="14"/>
      <c r="P620" s="11"/>
      <c r="S620" s="14"/>
      <c r="U620" s="35"/>
      <c r="V620" s="35"/>
      <c r="X620" s="47"/>
      <c r="Z620" s="47"/>
    </row>
    <row r="621" spans="2:26" x14ac:dyDescent="0.25">
      <c r="B621" s="17">
        <v>68</v>
      </c>
      <c r="C621" s="17">
        <f t="shared" si="41"/>
        <v>68400</v>
      </c>
      <c r="D621" s="11"/>
      <c r="E621" s="22"/>
      <c r="F621" s="23"/>
      <c r="G621" s="22"/>
      <c r="H621" s="38"/>
      <c r="I621" s="11"/>
      <c r="J621" s="2">
        <v>450</v>
      </c>
      <c r="K621" s="2">
        <f t="shared" si="40"/>
        <v>152</v>
      </c>
      <c r="L621" s="11"/>
      <c r="O621" s="14"/>
      <c r="P621" s="11"/>
      <c r="S621" s="14"/>
      <c r="U621" s="35"/>
      <c r="V621" s="35"/>
      <c r="X621" s="47"/>
      <c r="Z621" s="47"/>
    </row>
    <row r="622" spans="2:26" ht="15.75" thickBot="1" x14ac:dyDescent="0.3">
      <c r="B622" s="17">
        <v>68</v>
      </c>
      <c r="C622" s="17">
        <f t="shared" si="41"/>
        <v>68250</v>
      </c>
      <c r="D622" s="11"/>
      <c r="E622" s="22"/>
      <c r="F622" s="23"/>
      <c r="G622" s="22"/>
      <c r="H622" s="38"/>
      <c r="I622" s="12"/>
      <c r="J622" s="2">
        <v>455</v>
      </c>
      <c r="K622" s="2">
        <f t="shared" si="40"/>
        <v>150</v>
      </c>
      <c r="L622" s="11"/>
      <c r="O622" s="14"/>
      <c r="P622" s="11"/>
      <c r="S622" s="14"/>
      <c r="U622" s="35"/>
      <c r="V622" s="35"/>
      <c r="X622" s="47"/>
      <c r="Z622" s="47"/>
    </row>
    <row r="623" spans="2:26" x14ac:dyDescent="0.25">
      <c r="B623" s="16">
        <v>69</v>
      </c>
      <c r="C623" s="16">
        <f t="shared" si="41"/>
        <v>69230</v>
      </c>
      <c r="D623" s="10">
        <v>311</v>
      </c>
      <c r="E623" s="36">
        <f>B623*F623</f>
        <v>72364.156240554352</v>
      </c>
      <c r="F623" s="51">
        <f>F614*(1-X623)</f>
        <v>1048.755887544266</v>
      </c>
      <c r="G623" s="36">
        <f>B623*H623</f>
        <v>80084.536819393936</v>
      </c>
      <c r="H623" s="37">
        <f>H614*(1-Z623)</f>
        <v>1160.6454611506367</v>
      </c>
      <c r="I623" s="19" t="s">
        <v>136</v>
      </c>
      <c r="J623" s="19">
        <v>430</v>
      </c>
      <c r="K623" s="19">
        <f t="shared" si="40"/>
        <v>161</v>
      </c>
      <c r="L623" s="105" t="s">
        <v>203</v>
      </c>
      <c r="M623" s="107" t="s">
        <v>62</v>
      </c>
      <c r="N623" s="107" t="s">
        <v>119</v>
      </c>
      <c r="O623" s="106">
        <v>1</v>
      </c>
      <c r="P623" s="120" t="s">
        <v>125</v>
      </c>
      <c r="Q623" s="146" t="s">
        <v>62</v>
      </c>
      <c r="R623" s="146" t="s">
        <v>63</v>
      </c>
      <c r="S623" s="121">
        <v>2</v>
      </c>
      <c r="U623" s="35"/>
      <c r="V623" s="35"/>
      <c r="X623" s="47">
        <f>$X$452</f>
        <v>1.2999999999999999E-3</v>
      </c>
      <c r="Z623" s="47">
        <f t="shared" si="36"/>
        <v>1.6000000000000001E-3</v>
      </c>
    </row>
    <row r="624" spans="2:26" x14ac:dyDescent="0.25">
      <c r="B624" s="17">
        <v>69</v>
      </c>
      <c r="C624" s="17">
        <f t="shared" si="41"/>
        <v>69165</v>
      </c>
      <c r="D624" s="11"/>
      <c r="E624" s="22"/>
      <c r="F624" s="23"/>
      <c r="G624" s="22"/>
      <c r="H624" s="38"/>
      <c r="J624" s="2">
        <v>435</v>
      </c>
      <c r="K624" s="2">
        <f t="shared" si="40"/>
        <v>159</v>
      </c>
      <c r="L624" s="11"/>
      <c r="O624" s="14"/>
      <c r="P624" s="11"/>
      <c r="S624" s="14"/>
      <c r="U624" s="35"/>
      <c r="V624" s="35"/>
      <c r="X624" s="47"/>
      <c r="Z624" s="47"/>
    </row>
    <row r="625" spans="2:26" x14ac:dyDescent="0.25">
      <c r="B625" s="17">
        <v>69</v>
      </c>
      <c r="C625" s="17">
        <f t="shared" si="41"/>
        <v>69080</v>
      </c>
      <c r="D625" s="11"/>
      <c r="E625" s="22"/>
      <c r="F625" s="23"/>
      <c r="G625" s="22"/>
      <c r="H625" s="38"/>
      <c r="J625" s="2">
        <v>440</v>
      </c>
      <c r="K625" s="2">
        <f t="shared" si="40"/>
        <v>157</v>
      </c>
      <c r="L625" s="11"/>
      <c r="O625" s="14"/>
      <c r="P625" s="11"/>
      <c r="S625" s="14"/>
      <c r="U625" s="35"/>
      <c r="V625" s="35"/>
      <c r="X625" s="47"/>
      <c r="Z625" s="47"/>
    </row>
    <row r="626" spans="2:26" x14ac:dyDescent="0.25">
      <c r="B626" s="17">
        <v>69</v>
      </c>
      <c r="C626" s="17">
        <f t="shared" si="41"/>
        <v>69420</v>
      </c>
      <c r="D626" s="11"/>
      <c r="E626" s="22"/>
      <c r="F626" s="23"/>
      <c r="G626" s="22"/>
      <c r="H626" s="38"/>
      <c r="J626" s="2">
        <v>445</v>
      </c>
      <c r="K626" s="2">
        <f t="shared" si="40"/>
        <v>156</v>
      </c>
      <c r="L626" s="11"/>
      <c r="O626" s="14"/>
      <c r="P626" s="11"/>
      <c r="S626" s="14"/>
      <c r="U626" s="35"/>
      <c r="V626" s="35"/>
      <c r="X626" s="47"/>
      <c r="Z626" s="47"/>
    </row>
    <row r="627" spans="2:26" x14ac:dyDescent="0.25">
      <c r="B627" s="17">
        <v>69</v>
      </c>
      <c r="C627" s="17">
        <f t="shared" si="41"/>
        <v>69300</v>
      </c>
      <c r="D627" s="11"/>
      <c r="E627" s="22"/>
      <c r="F627" s="23"/>
      <c r="G627" s="22"/>
      <c r="H627" s="38"/>
      <c r="J627" s="2">
        <v>450</v>
      </c>
      <c r="K627" s="2">
        <f t="shared" si="40"/>
        <v>154</v>
      </c>
      <c r="L627" s="11"/>
      <c r="O627" s="14"/>
      <c r="P627" s="11"/>
      <c r="S627" s="14"/>
      <c r="U627" s="35"/>
      <c r="V627" s="35"/>
      <c r="X627" s="47"/>
      <c r="Z627" s="47"/>
    </row>
    <row r="628" spans="2:26" x14ac:dyDescent="0.25">
      <c r="B628" s="17">
        <v>69</v>
      </c>
      <c r="C628" s="17">
        <f t="shared" si="41"/>
        <v>69160</v>
      </c>
      <c r="D628" s="11"/>
      <c r="E628" s="22"/>
      <c r="F628" s="23"/>
      <c r="G628" s="22"/>
      <c r="H628" s="38"/>
      <c r="I628" s="30"/>
      <c r="J628" s="2">
        <v>455</v>
      </c>
      <c r="K628" s="2">
        <f t="shared" si="40"/>
        <v>152</v>
      </c>
      <c r="L628" s="11"/>
      <c r="O628" s="14"/>
      <c r="P628" s="11"/>
      <c r="S628" s="14"/>
      <c r="U628" s="35"/>
      <c r="V628" s="35"/>
      <c r="X628" s="47"/>
      <c r="Z628" s="47"/>
    </row>
    <row r="629" spans="2:26" x14ac:dyDescent="0.25">
      <c r="B629" s="17">
        <v>69</v>
      </c>
      <c r="C629" s="17">
        <f t="shared" si="41"/>
        <v>69420</v>
      </c>
      <c r="D629" s="11"/>
      <c r="E629" s="22"/>
      <c r="F629" s="23"/>
      <c r="G629" s="22"/>
      <c r="H629" s="38"/>
      <c r="I629" s="11" t="s">
        <v>139</v>
      </c>
      <c r="J629" s="2">
        <v>445</v>
      </c>
      <c r="K629" s="2">
        <f t="shared" si="40"/>
        <v>156</v>
      </c>
      <c r="L629" s="11"/>
      <c r="O629" s="14"/>
      <c r="P629" s="11"/>
      <c r="S629" s="14"/>
      <c r="U629" s="35"/>
      <c r="V629" s="35"/>
      <c r="X629" s="47"/>
      <c r="Z629" s="47"/>
    </row>
    <row r="630" spans="2:26" x14ac:dyDescent="0.25">
      <c r="B630" s="17">
        <v>69</v>
      </c>
      <c r="C630" s="17">
        <f t="shared" si="41"/>
        <v>69300</v>
      </c>
      <c r="D630" s="11"/>
      <c r="E630" s="22"/>
      <c r="F630" s="23"/>
      <c r="G630" s="22"/>
      <c r="H630" s="38"/>
      <c r="I630" s="11"/>
      <c r="J630" s="2">
        <v>450</v>
      </c>
      <c r="K630" s="2">
        <f t="shared" si="40"/>
        <v>154</v>
      </c>
      <c r="L630" s="11"/>
      <c r="O630" s="14"/>
      <c r="P630" s="11"/>
      <c r="S630" s="14"/>
      <c r="U630" s="35"/>
      <c r="V630" s="35"/>
      <c r="X630" s="47"/>
      <c r="Z630" s="47"/>
    </row>
    <row r="631" spans="2:26" ht="15.75" thickBot="1" x14ac:dyDescent="0.3">
      <c r="B631" s="18">
        <v>69</v>
      </c>
      <c r="C631" s="18">
        <f t="shared" si="41"/>
        <v>69160</v>
      </c>
      <c r="D631" s="12"/>
      <c r="E631" s="24"/>
      <c r="F631" s="25"/>
      <c r="G631" s="24"/>
      <c r="H631" s="39"/>
      <c r="I631" s="12"/>
      <c r="J631" s="4">
        <v>455</v>
      </c>
      <c r="K631" s="4">
        <f t="shared" si="40"/>
        <v>152</v>
      </c>
      <c r="L631" s="12"/>
      <c r="M631" s="4"/>
      <c r="N631" s="4"/>
      <c r="O631" s="15"/>
      <c r="P631" s="12"/>
      <c r="Q631" s="4"/>
      <c r="R631" s="4"/>
      <c r="S631" s="15"/>
      <c r="U631" s="35"/>
      <c r="V631" s="35"/>
      <c r="X631" s="47"/>
      <c r="Z631" s="47"/>
    </row>
    <row r="632" spans="2:26" x14ac:dyDescent="0.25">
      <c r="B632" s="17">
        <v>70</v>
      </c>
      <c r="C632" s="17">
        <f t="shared" si="41"/>
        <v>70090</v>
      </c>
      <c r="D632" s="11">
        <v>315</v>
      </c>
      <c r="E632" s="22">
        <f>B632*F632</f>
        <v>73317.475342332094</v>
      </c>
      <c r="F632" s="23">
        <f>F623*(1-X632)</f>
        <v>1047.3925048904584</v>
      </c>
      <c r="G632" s="22">
        <f>B632*H632</f>
        <v>81115.189988895698</v>
      </c>
      <c r="H632" s="38">
        <f>H623*(1-Z632)</f>
        <v>1158.7884284127956</v>
      </c>
      <c r="I632" s="19" t="s">
        <v>136</v>
      </c>
      <c r="J632" s="2">
        <v>430</v>
      </c>
      <c r="K632" s="2">
        <f t="shared" si="40"/>
        <v>163</v>
      </c>
      <c r="L632" s="120" t="s">
        <v>104</v>
      </c>
      <c r="M632" s="146" t="s">
        <v>62</v>
      </c>
      <c r="N632" s="146" t="s">
        <v>63</v>
      </c>
      <c r="O632" s="121">
        <v>3</v>
      </c>
      <c r="P632" s="120" t="s">
        <v>123</v>
      </c>
      <c r="Q632" s="146" t="s">
        <v>62</v>
      </c>
      <c r="R632" s="146" t="s">
        <v>63</v>
      </c>
      <c r="S632" s="121">
        <v>3</v>
      </c>
      <c r="U632" s="35"/>
      <c r="V632" s="35"/>
      <c r="X632" s="47">
        <f>$X$452</f>
        <v>1.2999999999999999E-3</v>
      </c>
      <c r="Z632" s="47">
        <f t="shared" si="36"/>
        <v>1.6000000000000001E-3</v>
      </c>
    </row>
    <row r="633" spans="2:26" x14ac:dyDescent="0.25">
      <c r="B633" s="17">
        <v>70</v>
      </c>
      <c r="C633" s="17">
        <f t="shared" si="41"/>
        <v>70035</v>
      </c>
      <c r="D633" s="11"/>
      <c r="E633" s="22"/>
      <c r="F633" s="23"/>
      <c r="G633" s="22"/>
      <c r="H633" s="38"/>
      <c r="J633" s="2">
        <v>435</v>
      </c>
      <c r="K633" s="2">
        <f t="shared" si="40"/>
        <v>161</v>
      </c>
      <c r="L633" s="11"/>
      <c r="O633" s="14"/>
      <c r="P633" s="11"/>
      <c r="S633" s="14"/>
      <c r="U633" s="35"/>
      <c r="V633" s="35"/>
      <c r="X633" s="47"/>
      <c r="Z633" s="47"/>
    </row>
    <row r="634" spans="2:26" x14ac:dyDescent="0.25">
      <c r="B634" s="17">
        <v>70</v>
      </c>
      <c r="C634" s="17">
        <f t="shared" si="41"/>
        <v>70400</v>
      </c>
      <c r="D634" s="11"/>
      <c r="E634" s="22"/>
      <c r="F634" s="23"/>
      <c r="G634" s="22"/>
      <c r="H634" s="38"/>
      <c r="J634" s="2">
        <v>440</v>
      </c>
      <c r="K634" s="2">
        <f t="shared" si="40"/>
        <v>160</v>
      </c>
      <c r="L634" s="11"/>
      <c r="O634" s="14"/>
      <c r="P634" s="11"/>
      <c r="S634" s="14"/>
      <c r="U634" s="35"/>
      <c r="V634" s="35"/>
      <c r="X634" s="47"/>
      <c r="Z634" s="47"/>
    </row>
    <row r="635" spans="2:26" x14ac:dyDescent="0.25">
      <c r="B635" s="17">
        <v>70</v>
      </c>
      <c r="C635" s="17">
        <f t="shared" si="41"/>
        <v>70310</v>
      </c>
      <c r="D635" s="11"/>
      <c r="E635" s="22"/>
      <c r="F635" s="23"/>
      <c r="G635" s="22"/>
      <c r="H635" s="38"/>
      <c r="J635" s="2">
        <v>445</v>
      </c>
      <c r="K635" s="2">
        <f t="shared" si="40"/>
        <v>158</v>
      </c>
      <c r="L635" s="11"/>
      <c r="O635" s="14"/>
      <c r="P635" s="11"/>
      <c r="S635" s="14"/>
      <c r="U635" s="35"/>
      <c r="V635" s="35"/>
      <c r="X635" s="47"/>
      <c r="Z635" s="47"/>
    </row>
    <row r="636" spans="2:26" x14ac:dyDescent="0.25">
      <c r="B636" s="17">
        <v>70</v>
      </c>
      <c r="C636" s="17">
        <f t="shared" si="41"/>
        <v>70200</v>
      </c>
      <c r="D636" s="11"/>
      <c r="E636" s="22"/>
      <c r="F636" s="23"/>
      <c r="G636" s="22"/>
      <c r="H636" s="38"/>
      <c r="J636" s="2">
        <v>450</v>
      </c>
      <c r="K636" s="2">
        <f t="shared" si="40"/>
        <v>156</v>
      </c>
      <c r="L636" s="11"/>
      <c r="O636" s="14"/>
      <c r="P636" s="11"/>
      <c r="S636" s="14"/>
      <c r="U636" s="35"/>
      <c r="V636" s="35"/>
      <c r="X636" s="47"/>
      <c r="Z636" s="47"/>
    </row>
    <row r="637" spans="2:26" x14ac:dyDescent="0.25">
      <c r="B637" s="17">
        <v>70</v>
      </c>
      <c r="C637" s="17">
        <f t="shared" si="41"/>
        <v>70070</v>
      </c>
      <c r="D637" s="11"/>
      <c r="E637" s="22"/>
      <c r="F637" s="23"/>
      <c r="G637" s="22"/>
      <c r="H637" s="38"/>
      <c r="I637" s="30"/>
      <c r="J637" s="2">
        <v>455</v>
      </c>
      <c r="K637" s="2">
        <f t="shared" si="40"/>
        <v>154</v>
      </c>
      <c r="L637" s="11"/>
      <c r="O637" s="14"/>
      <c r="P637" s="11"/>
      <c r="S637" s="14"/>
      <c r="U637" s="35"/>
      <c r="V637" s="35"/>
      <c r="X637" s="47"/>
      <c r="Z637" s="47"/>
    </row>
    <row r="638" spans="2:26" x14ac:dyDescent="0.25">
      <c r="B638" s="17">
        <v>70</v>
      </c>
      <c r="C638" s="17">
        <f t="shared" si="41"/>
        <v>70310</v>
      </c>
      <c r="D638" s="11"/>
      <c r="E638" s="22"/>
      <c r="F638" s="23"/>
      <c r="G638" s="22"/>
      <c r="H638" s="38"/>
      <c r="I638" s="11" t="s">
        <v>139</v>
      </c>
      <c r="J638" s="2">
        <v>445</v>
      </c>
      <c r="K638" s="2">
        <f t="shared" si="40"/>
        <v>158</v>
      </c>
      <c r="L638" s="11"/>
      <c r="O638" s="14"/>
      <c r="P638" s="11"/>
      <c r="S638" s="14"/>
      <c r="U638" s="35"/>
      <c r="V638" s="35"/>
      <c r="X638" s="47"/>
      <c r="Z638" s="47"/>
    </row>
    <row r="639" spans="2:26" x14ac:dyDescent="0.25">
      <c r="B639" s="17">
        <v>70</v>
      </c>
      <c r="C639" s="17">
        <f t="shared" si="41"/>
        <v>70200</v>
      </c>
      <c r="D639" s="11"/>
      <c r="E639" s="22"/>
      <c r="F639" s="23"/>
      <c r="G639" s="22"/>
      <c r="H639" s="38"/>
      <c r="I639" s="11"/>
      <c r="J639" s="2">
        <v>450</v>
      </c>
      <c r="K639" s="2">
        <f t="shared" si="40"/>
        <v>156</v>
      </c>
      <c r="L639" s="11"/>
      <c r="O639" s="14"/>
      <c r="P639" s="11"/>
      <c r="S639" s="14"/>
      <c r="U639" s="35"/>
      <c r="V639" s="35"/>
      <c r="X639" s="47"/>
      <c r="Z639" s="47"/>
    </row>
    <row r="640" spans="2:26" ht="15.75" thickBot="1" x14ac:dyDescent="0.3">
      <c r="B640" s="17">
        <v>70</v>
      </c>
      <c r="C640" s="17">
        <f t="shared" si="41"/>
        <v>70070</v>
      </c>
      <c r="D640" s="11"/>
      <c r="E640" s="22"/>
      <c r="F640" s="23"/>
      <c r="G640" s="22"/>
      <c r="H640" s="38"/>
      <c r="I640" s="12"/>
      <c r="J640" s="2">
        <v>455</v>
      </c>
      <c r="K640" s="2">
        <f t="shared" si="40"/>
        <v>154</v>
      </c>
      <c r="L640" s="11"/>
      <c r="O640" s="14"/>
      <c r="P640" s="11"/>
      <c r="S640" s="14"/>
      <c r="U640" s="35"/>
      <c r="V640" s="35"/>
      <c r="X640" s="47"/>
      <c r="Z640" s="47"/>
    </row>
    <row r="641" spans="2:26" x14ac:dyDescent="0.25">
      <c r="B641" s="16">
        <v>71</v>
      </c>
      <c r="C641" s="16">
        <f t="shared" si="41"/>
        <v>71380</v>
      </c>
      <c r="D641" s="10">
        <v>320</v>
      </c>
      <c r="E641" s="36">
        <f>B641*F641</f>
        <v>74268.193519021166</v>
      </c>
      <c r="F641" s="51">
        <f>F632*(1-X641)</f>
        <v>1046.0308946341008</v>
      </c>
      <c r="G641" s="36">
        <f>B641*H641</f>
        <v>82142.340051840787</v>
      </c>
      <c r="H641" s="37">
        <f>H632*(1-Z641)</f>
        <v>1156.9343669273351</v>
      </c>
      <c r="I641" s="19" t="s">
        <v>136</v>
      </c>
      <c r="J641" s="19">
        <v>430</v>
      </c>
      <c r="K641" s="19">
        <f t="shared" si="40"/>
        <v>166</v>
      </c>
      <c r="L641" s="120" t="s">
        <v>104</v>
      </c>
      <c r="M641" s="146" t="s">
        <v>62</v>
      </c>
      <c r="N641" s="146" t="s">
        <v>63</v>
      </c>
      <c r="O641" s="121">
        <v>3</v>
      </c>
      <c r="P641" s="120" t="s">
        <v>123</v>
      </c>
      <c r="Q641" s="146" t="s">
        <v>62</v>
      </c>
      <c r="R641" s="146" t="s">
        <v>63</v>
      </c>
      <c r="S641" s="121">
        <v>3</v>
      </c>
      <c r="U641" s="35"/>
      <c r="V641" s="35"/>
      <c r="X641" s="47">
        <f>$X$452</f>
        <v>1.2999999999999999E-3</v>
      </c>
      <c r="Z641" s="47">
        <f t="shared" si="36"/>
        <v>1.6000000000000001E-3</v>
      </c>
    </row>
    <row r="642" spans="2:26" x14ac:dyDescent="0.25">
      <c r="B642" s="17">
        <v>71</v>
      </c>
      <c r="C642" s="17">
        <f t="shared" si="41"/>
        <v>71340</v>
      </c>
      <c r="D642" s="11"/>
      <c r="E642" s="22"/>
      <c r="F642" s="23"/>
      <c r="G642" s="22"/>
      <c r="H642" s="38"/>
      <c r="J642" s="2">
        <v>435</v>
      </c>
      <c r="K642" s="2">
        <f t="shared" si="40"/>
        <v>164</v>
      </c>
      <c r="L642" s="11"/>
      <c r="O642" s="14"/>
      <c r="P642" s="11"/>
      <c r="S642" s="14"/>
      <c r="U642" s="35"/>
      <c r="V642" s="35"/>
      <c r="X642" s="47"/>
      <c r="Z642" s="47"/>
    </row>
    <row r="643" spans="2:26" x14ac:dyDescent="0.25">
      <c r="B643" s="17">
        <v>71</v>
      </c>
      <c r="C643" s="17">
        <f t="shared" si="41"/>
        <v>71280</v>
      </c>
      <c r="D643" s="11"/>
      <c r="E643" s="22"/>
      <c r="F643" s="23"/>
      <c r="G643" s="22"/>
      <c r="H643" s="38"/>
      <c r="J643" s="2">
        <v>440</v>
      </c>
      <c r="K643" s="2">
        <f t="shared" si="40"/>
        <v>162</v>
      </c>
      <c r="L643" s="11"/>
      <c r="O643" s="14"/>
      <c r="P643" s="11"/>
      <c r="S643" s="14"/>
      <c r="U643" s="35"/>
      <c r="V643" s="35"/>
      <c r="X643" s="47"/>
      <c r="Z643" s="47"/>
    </row>
    <row r="644" spans="2:26" x14ac:dyDescent="0.25">
      <c r="B644" s="17">
        <v>71</v>
      </c>
      <c r="C644" s="17">
        <f t="shared" si="41"/>
        <v>71200</v>
      </c>
      <c r="D644" s="11"/>
      <c r="E644" s="22"/>
      <c r="F644" s="23"/>
      <c r="G644" s="22"/>
      <c r="H644" s="38"/>
      <c r="J644" s="2">
        <v>445</v>
      </c>
      <c r="K644" s="2">
        <f t="shared" si="40"/>
        <v>160</v>
      </c>
      <c r="L644" s="11"/>
      <c r="O644" s="14"/>
      <c r="P644" s="11"/>
      <c r="S644" s="14"/>
      <c r="U644" s="35"/>
      <c r="V644" s="35"/>
      <c r="X644" s="47"/>
      <c r="Z644" s="47"/>
    </row>
    <row r="645" spans="2:26" x14ac:dyDescent="0.25">
      <c r="B645" s="17">
        <v>71</v>
      </c>
      <c r="C645" s="17">
        <f t="shared" si="41"/>
        <v>71100</v>
      </c>
      <c r="D645" s="11"/>
      <c r="E645" s="22"/>
      <c r="F645" s="23"/>
      <c r="G645" s="22"/>
      <c r="H645" s="38"/>
      <c r="J645" s="2">
        <v>450</v>
      </c>
      <c r="K645" s="2">
        <f t="shared" si="40"/>
        <v>158</v>
      </c>
      <c r="L645" s="11"/>
      <c r="O645" s="14"/>
      <c r="P645" s="11"/>
      <c r="S645" s="14"/>
      <c r="U645" s="35"/>
      <c r="V645" s="35"/>
      <c r="X645" s="47"/>
      <c r="Z645" s="47"/>
    </row>
    <row r="646" spans="2:26" x14ac:dyDescent="0.25">
      <c r="B646" s="17">
        <v>71</v>
      </c>
      <c r="C646" s="17">
        <f t="shared" si="41"/>
        <v>71435</v>
      </c>
      <c r="D646" s="11"/>
      <c r="E646" s="22"/>
      <c r="F646" s="23"/>
      <c r="G646" s="22"/>
      <c r="H646" s="38"/>
      <c r="I646" s="30"/>
      <c r="J646" s="2">
        <v>455</v>
      </c>
      <c r="K646" s="2">
        <f t="shared" si="40"/>
        <v>157</v>
      </c>
      <c r="L646" s="11"/>
      <c r="O646" s="14"/>
      <c r="P646" s="11"/>
      <c r="S646" s="14"/>
      <c r="U646" s="35"/>
      <c r="V646" s="35"/>
      <c r="X646" s="47"/>
      <c r="Z646" s="47"/>
    </row>
    <row r="647" spans="2:26" x14ac:dyDescent="0.25">
      <c r="B647" s="17">
        <v>71</v>
      </c>
      <c r="C647" s="17">
        <f t="shared" si="41"/>
        <v>71200</v>
      </c>
      <c r="D647" s="11"/>
      <c r="E647" s="22"/>
      <c r="F647" s="23"/>
      <c r="G647" s="22"/>
      <c r="H647" s="38"/>
      <c r="I647" s="11" t="s">
        <v>139</v>
      </c>
      <c r="J647" s="2">
        <v>445</v>
      </c>
      <c r="K647" s="2">
        <f t="shared" si="40"/>
        <v>160</v>
      </c>
      <c r="L647" s="11"/>
      <c r="O647" s="14"/>
      <c r="P647" s="11"/>
      <c r="S647" s="14"/>
      <c r="U647" s="35"/>
      <c r="V647" s="35"/>
      <c r="X647" s="47"/>
      <c r="Z647" s="47"/>
    </row>
    <row r="648" spans="2:26" x14ac:dyDescent="0.25">
      <c r="B648" s="17">
        <v>71</v>
      </c>
      <c r="C648" s="17">
        <f t="shared" si="41"/>
        <v>71100</v>
      </c>
      <c r="D648" s="11"/>
      <c r="E648" s="22"/>
      <c r="F648" s="23"/>
      <c r="G648" s="22"/>
      <c r="H648" s="38"/>
      <c r="I648" s="11"/>
      <c r="J648" s="2">
        <v>450</v>
      </c>
      <c r="K648" s="2">
        <f t="shared" si="40"/>
        <v>158</v>
      </c>
      <c r="L648" s="11"/>
      <c r="O648" s="14"/>
      <c r="P648" s="11"/>
      <c r="S648" s="14"/>
      <c r="U648" s="35"/>
      <c r="V648" s="35"/>
      <c r="X648" s="47"/>
      <c r="Z648" s="47"/>
    </row>
    <row r="649" spans="2:26" ht="15.75" thickBot="1" x14ac:dyDescent="0.3">
      <c r="B649" s="18">
        <v>71</v>
      </c>
      <c r="C649" s="18">
        <f t="shared" si="41"/>
        <v>71435</v>
      </c>
      <c r="D649" s="12"/>
      <c r="E649" s="24"/>
      <c r="F649" s="25"/>
      <c r="G649" s="24"/>
      <c r="H649" s="39"/>
      <c r="I649" s="12"/>
      <c r="J649" s="4">
        <v>455</v>
      </c>
      <c r="K649" s="4">
        <f t="shared" si="40"/>
        <v>157</v>
      </c>
      <c r="L649" s="12"/>
      <c r="M649" s="4"/>
      <c r="N649" s="4"/>
      <c r="O649" s="15"/>
      <c r="P649" s="12"/>
      <c r="Q649" s="4"/>
      <c r="R649" s="4"/>
      <c r="S649" s="15"/>
      <c r="U649" s="35"/>
      <c r="V649" s="35"/>
      <c r="X649" s="47"/>
      <c r="Z649" s="47"/>
    </row>
    <row r="650" spans="2:26" x14ac:dyDescent="0.25">
      <c r="B650" s="17">
        <v>72</v>
      </c>
      <c r="C650" s="17">
        <f t="shared" si="41"/>
        <v>72240</v>
      </c>
      <c r="D650" s="11">
        <v>324</v>
      </c>
      <c r="E650" s="22">
        <f>B650*F650</f>
        <v>75216.315921917514</v>
      </c>
      <c r="F650" s="23">
        <f>F641*(1-X650)</f>
        <v>1044.6710544710766</v>
      </c>
      <c r="G650" s="22">
        <f>B650*H650</f>
        <v>83165.995579698094</v>
      </c>
      <c r="H650" s="38">
        <f>H641*(1-Z650)</f>
        <v>1155.0832719402513</v>
      </c>
      <c r="I650" s="19" t="s">
        <v>136</v>
      </c>
      <c r="J650" s="2">
        <v>430</v>
      </c>
      <c r="K650" s="2">
        <f t="shared" si="40"/>
        <v>168</v>
      </c>
      <c r="L650" s="120" t="s">
        <v>104</v>
      </c>
      <c r="M650" s="146" t="s">
        <v>62</v>
      </c>
      <c r="N650" s="146" t="s">
        <v>63</v>
      </c>
      <c r="O650" s="121">
        <v>3</v>
      </c>
      <c r="P650" s="120" t="s">
        <v>123</v>
      </c>
      <c r="Q650" s="146" t="s">
        <v>62</v>
      </c>
      <c r="R650" s="146" t="s">
        <v>63</v>
      </c>
      <c r="S650" s="121">
        <v>3</v>
      </c>
      <c r="U650" s="35"/>
      <c r="V650" s="35"/>
      <c r="X650" s="47">
        <f>$X$452</f>
        <v>1.2999999999999999E-3</v>
      </c>
      <c r="Z650" s="47">
        <f t="shared" si="36"/>
        <v>1.6000000000000001E-3</v>
      </c>
    </row>
    <row r="651" spans="2:26" x14ac:dyDescent="0.25">
      <c r="B651" s="17">
        <v>72</v>
      </c>
      <c r="C651" s="17">
        <f t="shared" si="41"/>
        <v>72210</v>
      </c>
      <c r="D651" s="11"/>
      <c r="E651" s="22"/>
      <c r="F651" s="23"/>
      <c r="G651" s="22"/>
      <c r="H651" s="38"/>
      <c r="J651" s="2">
        <v>435</v>
      </c>
      <c r="K651" s="2">
        <f t="shared" si="40"/>
        <v>166</v>
      </c>
      <c r="L651" s="101" t="s">
        <v>191</v>
      </c>
      <c r="M651" s="104" t="s">
        <v>62</v>
      </c>
      <c r="N651" s="104" t="s">
        <v>119</v>
      </c>
      <c r="O651" s="102">
        <v>2</v>
      </c>
      <c r="P651" s="11"/>
      <c r="S651" s="14"/>
      <c r="U651" s="35"/>
      <c r="V651" s="35"/>
      <c r="X651" s="47"/>
      <c r="Z651" s="47"/>
    </row>
    <row r="652" spans="2:26" x14ac:dyDescent="0.25">
      <c r="B652" s="17">
        <v>72</v>
      </c>
      <c r="C652" s="17">
        <f t="shared" si="41"/>
        <v>72160</v>
      </c>
      <c r="D652" s="11"/>
      <c r="E652" s="22"/>
      <c r="F652" s="23"/>
      <c r="G652" s="22"/>
      <c r="H652" s="38"/>
      <c r="J652" s="2">
        <v>440</v>
      </c>
      <c r="K652" s="2">
        <f t="shared" si="40"/>
        <v>164</v>
      </c>
      <c r="L652" s="11"/>
      <c r="O652" s="14"/>
      <c r="P652" s="11"/>
      <c r="S652" s="14"/>
      <c r="U652" s="35"/>
      <c r="V652" s="35"/>
      <c r="X652" s="47"/>
      <c r="Z652" s="47"/>
    </row>
    <row r="653" spans="2:26" x14ac:dyDescent="0.25">
      <c r="B653" s="17">
        <v>72</v>
      </c>
      <c r="C653" s="17">
        <f t="shared" si="41"/>
        <v>72090</v>
      </c>
      <c r="D653" s="11"/>
      <c r="E653" s="22"/>
      <c r="F653" s="23"/>
      <c r="G653" s="22"/>
      <c r="H653" s="38"/>
      <c r="J653" s="2">
        <v>445</v>
      </c>
      <c r="K653" s="2">
        <f t="shared" si="40"/>
        <v>162</v>
      </c>
      <c r="L653" s="11"/>
      <c r="O653" s="14"/>
      <c r="P653" s="11"/>
      <c r="S653" s="14"/>
      <c r="U653" s="35"/>
      <c r="V653" s="35"/>
      <c r="X653" s="47"/>
      <c r="Z653" s="47"/>
    </row>
    <row r="654" spans="2:26" x14ac:dyDescent="0.25">
      <c r="B654" s="17">
        <v>72</v>
      </c>
      <c r="C654" s="17">
        <f t="shared" si="41"/>
        <v>72000</v>
      </c>
      <c r="D654" s="11"/>
      <c r="E654" s="22"/>
      <c r="F654" s="23"/>
      <c r="G654" s="22"/>
      <c r="H654" s="38"/>
      <c r="J654" s="2">
        <v>450</v>
      </c>
      <c r="K654" s="2">
        <f t="shared" si="40"/>
        <v>160</v>
      </c>
      <c r="L654" s="11"/>
      <c r="O654" s="14"/>
      <c r="P654" s="11"/>
      <c r="S654" s="14"/>
      <c r="U654" s="35"/>
      <c r="V654" s="35"/>
      <c r="X654" s="47"/>
      <c r="Z654" s="47"/>
    </row>
    <row r="655" spans="2:26" x14ac:dyDescent="0.25">
      <c r="B655" s="17">
        <v>72</v>
      </c>
      <c r="C655" s="17">
        <f t="shared" si="41"/>
        <v>72345</v>
      </c>
      <c r="D655" s="11"/>
      <c r="E655" s="22"/>
      <c r="F655" s="23"/>
      <c r="G655" s="22"/>
      <c r="H655" s="38"/>
      <c r="I655" s="30"/>
      <c r="J655" s="2">
        <v>455</v>
      </c>
      <c r="K655" s="2">
        <f t="shared" si="40"/>
        <v>159</v>
      </c>
      <c r="L655" s="11"/>
      <c r="O655" s="14"/>
      <c r="P655" s="11"/>
      <c r="S655" s="14"/>
      <c r="U655" s="35"/>
      <c r="V655" s="35"/>
      <c r="X655" s="47"/>
      <c r="Z655" s="47"/>
    </row>
    <row r="656" spans="2:26" x14ac:dyDescent="0.25">
      <c r="B656" s="17">
        <v>72</v>
      </c>
      <c r="C656" s="17">
        <f t="shared" si="41"/>
        <v>72090</v>
      </c>
      <c r="D656" s="11"/>
      <c r="E656" s="22"/>
      <c r="F656" s="23"/>
      <c r="G656" s="22"/>
      <c r="H656" s="38"/>
      <c r="I656" s="11" t="s">
        <v>139</v>
      </c>
      <c r="J656" s="2">
        <v>445</v>
      </c>
      <c r="K656" s="2">
        <f t="shared" si="40"/>
        <v>162</v>
      </c>
      <c r="L656" s="11"/>
      <c r="O656" s="14"/>
      <c r="P656" s="11"/>
      <c r="S656" s="14"/>
      <c r="U656" s="35"/>
      <c r="V656" s="35"/>
      <c r="X656" s="47"/>
      <c r="Z656" s="47"/>
    </row>
    <row r="657" spans="2:26" x14ac:dyDescent="0.25">
      <c r="B657" s="17">
        <v>72</v>
      </c>
      <c r="C657" s="17">
        <f t="shared" si="41"/>
        <v>72000</v>
      </c>
      <c r="D657" s="11"/>
      <c r="E657" s="22"/>
      <c r="F657" s="23"/>
      <c r="G657" s="22"/>
      <c r="H657" s="38"/>
      <c r="I657" s="11"/>
      <c r="J657" s="2">
        <v>450</v>
      </c>
      <c r="K657" s="2">
        <f t="shared" si="40"/>
        <v>160</v>
      </c>
      <c r="L657" s="11"/>
      <c r="O657" s="14"/>
      <c r="P657" s="11"/>
      <c r="S657" s="14"/>
      <c r="U657" s="35"/>
      <c r="V657" s="35"/>
      <c r="X657" s="47"/>
      <c r="Z657" s="47"/>
    </row>
    <row r="658" spans="2:26" ht="15.75" thickBot="1" x14ac:dyDescent="0.3">
      <c r="B658" s="17">
        <v>72</v>
      </c>
      <c r="C658" s="17">
        <f t="shared" si="41"/>
        <v>72345</v>
      </c>
      <c r="D658" s="11"/>
      <c r="E658" s="22"/>
      <c r="F658" s="23"/>
      <c r="G658" s="22"/>
      <c r="H658" s="38"/>
      <c r="I658" s="12"/>
      <c r="J658" s="2">
        <v>455</v>
      </c>
      <c r="K658" s="2">
        <f t="shared" si="40"/>
        <v>159</v>
      </c>
      <c r="L658" s="11"/>
      <c r="O658" s="14"/>
      <c r="P658" s="11"/>
      <c r="S658" s="14"/>
      <c r="U658" s="35"/>
      <c r="V658" s="35"/>
      <c r="X658" s="47"/>
      <c r="Z658" s="47"/>
    </row>
    <row r="659" spans="2:26" x14ac:dyDescent="0.25">
      <c r="B659" s="16">
        <v>73</v>
      </c>
      <c r="C659" s="16">
        <f t="shared" si="41"/>
        <v>73100</v>
      </c>
      <c r="D659" s="10">
        <v>329</v>
      </c>
      <c r="E659" s="36">
        <f>B659*F659</f>
        <v>76161.847693319287</v>
      </c>
      <c r="F659" s="51">
        <f>F650*(1-X659)</f>
        <v>1043.3129821002642</v>
      </c>
      <c r="G659" s="36">
        <f>B659*H659</f>
        <v>84186.165125475731</v>
      </c>
      <c r="H659" s="37">
        <f>H650*(1-Z659)</f>
        <v>1153.2351387051469</v>
      </c>
      <c r="I659" s="19" t="s">
        <v>136</v>
      </c>
      <c r="J659" s="19">
        <v>430</v>
      </c>
      <c r="K659" s="19">
        <f t="shared" si="40"/>
        <v>170</v>
      </c>
      <c r="L659" s="120" t="s">
        <v>104</v>
      </c>
      <c r="M659" s="146" t="s">
        <v>62</v>
      </c>
      <c r="N659" s="146" t="s">
        <v>63</v>
      </c>
      <c r="O659" s="121">
        <v>3</v>
      </c>
      <c r="P659" s="120" t="s">
        <v>123</v>
      </c>
      <c r="Q659" s="146" t="s">
        <v>62</v>
      </c>
      <c r="R659" s="146" t="s">
        <v>63</v>
      </c>
      <c r="S659" s="121">
        <v>3</v>
      </c>
      <c r="U659" s="35"/>
      <c r="V659" s="35"/>
      <c r="X659" s="47">
        <f>$X$452</f>
        <v>1.2999999999999999E-3</v>
      </c>
      <c r="Z659" s="47">
        <f t="shared" si="36"/>
        <v>1.6000000000000001E-3</v>
      </c>
    </row>
    <row r="660" spans="2:26" x14ac:dyDescent="0.25">
      <c r="B660" s="17">
        <v>73</v>
      </c>
      <c r="C660" s="17">
        <f t="shared" si="41"/>
        <v>73080</v>
      </c>
      <c r="D660" s="11"/>
      <c r="E660" s="22"/>
      <c r="F660" s="23"/>
      <c r="G660" s="22"/>
      <c r="H660" s="38"/>
      <c r="J660" s="2">
        <v>435</v>
      </c>
      <c r="K660" s="2">
        <f t="shared" si="40"/>
        <v>168</v>
      </c>
      <c r="L660" s="11"/>
      <c r="O660" s="14"/>
      <c r="P660" s="11"/>
      <c r="S660" s="14"/>
      <c r="U660" s="35"/>
      <c r="V660" s="35"/>
      <c r="X660" s="47"/>
      <c r="Z660" s="47"/>
    </row>
    <row r="661" spans="2:26" x14ac:dyDescent="0.25">
      <c r="B661" s="17">
        <v>73</v>
      </c>
      <c r="C661" s="17">
        <f t="shared" si="41"/>
        <v>73040</v>
      </c>
      <c r="D661" s="11"/>
      <c r="E661" s="22"/>
      <c r="F661" s="23"/>
      <c r="G661" s="22"/>
      <c r="H661" s="38"/>
      <c r="J661" s="2">
        <v>440</v>
      </c>
      <c r="K661" s="2">
        <f t="shared" si="40"/>
        <v>166</v>
      </c>
      <c r="L661" s="11"/>
      <c r="O661" s="14"/>
      <c r="P661" s="11"/>
      <c r="S661" s="14"/>
      <c r="U661" s="35"/>
      <c r="V661" s="35"/>
      <c r="X661" s="47"/>
      <c r="Z661" s="47"/>
    </row>
    <row r="662" spans="2:26" x14ac:dyDescent="0.25">
      <c r="B662" s="17">
        <v>73</v>
      </c>
      <c r="C662" s="17">
        <f t="shared" si="41"/>
        <v>73425</v>
      </c>
      <c r="D662" s="11"/>
      <c r="E662" s="22"/>
      <c r="F662" s="23"/>
      <c r="G662" s="22"/>
      <c r="H662" s="38"/>
      <c r="J662" s="2">
        <v>445</v>
      </c>
      <c r="K662" s="2">
        <f t="shared" si="40"/>
        <v>165</v>
      </c>
      <c r="L662" s="11"/>
      <c r="O662" s="14"/>
      <c r="P662" s="11"/>
      <c r="S662" s="14"/>
      <c r="U662" s="35"/>
      <c r="V662" s="35"/>
      <c r="X662" s="47"/>
      <c r="Z662" s="47"/>
    </row>
    <row r="663" spans="2:26" x14ac:dyDescent="0.25">
      <c r="B663" s="17">
        <v>73</v>
      </c>
      <c r="C663" s="17">
        <f t="shared" si="41"/>
        <v>73350</v>
      </c>
      <c r="D663" s="11"/>
      <c r="E663" s="22"/>
      <c r="F663" s="23"/>
      <c r="G663" s="22"/>
      <c r="H663" s="38"/>
      <c r="J663" s="2">
        <v>450</v>
      </c>
      <c r="K663" s="2">
        <f t="shared" si="40"/>
        <v>163</v>
      </c>
      <c r="L663" s="11"/>
      <c r="O663" s="14"/>
      <c r="P663" s="11"/>
      <c r="S663" s="14"/>
      <c r="U663" s="35"/>
      <c r="V663" s="35"/>
      <c r="X663" s="47"/>
      <c r="Z663" s="47"/>
    </row>
    <row r="664" spans="2:26" x14ac:dyDescent="0.25">
      <c r="B664" s="17">
        <v>73</v>
      </c>
      <c r="C664" s="17">
        <f t="shared" si="41"/>
        <v>73255</v>
      </c>
      <c r="D664" s="11"/>
      <c r="E664" s="22"/>
      <c r="F664" s="23"/>
      <c r="G664" s="22"/>
      <c r="H664" s="38"/>
      <c r="I664" s="30"/>
      <c r="J664" s="2">
        <v>455</v>
      </c>
      <c r="K664" s="2">
        <f t="shared" si="40"/>
        <v>161</v>
      </c>
      <c r="L664" s="11"/>
      <c r="O664" s="14"/>
      <c r="P664" s="11"/>
      <c r="S664" s="14"/>
      <c r="U664" s="35"/>
      <c r="V664" s="35"/>
      <c r="X664" s="47"/>
      <c r="Z664" s="47"/>
    </row>
    <row r="665" spans="2:26" x14ac:dyDescent="0.25">
      <c r="B665" s="17">
        <v>73</v>
      </c>
      <c r="C665" s="17">
        <f t="shared" si="41"/>
        <v>73425</v>
      </c>
      <c r="D665" s="11"/>
      <c r="E665" s="22"/>
      <c r="F665" s="23"/>
      <c r="G665" s="22"/>
      <c r="H665" s="38"/>
      <c r="I665" s="11" t="s">
        <v>139</v>
      </c>
      <c r="J665" s="2">
        <v>445</v>
      </c>
      <c r="K665" s="2">
        <f t="shared" si="40"/>
        <v>165</v>
      </c>
      <c r="L665" s="11"/>
      <c r="O665" s="14"/>
      <c r="P665" s="11"/>
      <c r="S665" s="14"/>
      <c r="U665" s="35"/>
      <c r="V665" s="35"/>
      <c r="X665" s="47"/>
      <c r="Z665" s="47"/>
    </row>
    <row r="666" spans="2:26" x14ac:dyDescent="0.25">
      <c r="B666" s="17">
        <v>73</v>
      </c>
      <c r="C666" s="17">
        <f t="shared" si="41"/>
        <v>73350</v>
      </c>
      <c r="D666" s="11"/>
      <c r="E666" s="22"/>
      <c r="F666" s="23"/>
      <c r="G666" s="22"/>
      <c r="H666" s="38"/>
      <c r="I666" s="11"/>
      <c r="J666" s="2">
        <v>450</v>
      </c>
      <c r="K666" s="2">
        <f t="shared" si="40"/>
        <v>163</v>
      </c>
      <c r="L666" s="11"/>
      <c r="O666" s="14"/>
      <c r="P666" s="11"/>
      <c r="S666" s="14"/>
      <c r="U666" s="35"/>
      <c r="V666" s="35"/>
      <c r="X666" s="47"/>
      <c r="Z666" s="47"/>
    </row>
    <row r="667" spans="2:26" ht="15.75" thickBot="1" x14ac:dyDescent="0.3">
      <c r="B667" s="18">
        <v>73</v>
      </c>
      <c r="C667" s="18">
        <f t="shared" si="41"/>
        <v>73255</v>
      </c>
      <c r="D667" s="12"/>
      <c r="E667" s="24"/>
      <c r="F667" s="25"/>
      <c r="G667" s="24"/>
      <c r="H667" s="39"/>
      <c r="I667" s="12"/>
      <c r="J667" s="4">
        <v>455</v>
      </c>
      <c r="K667" s="4">
        <f t="shared" si="40"/>
        <v>161</v>
      </c>
      <c r="L667" s="12"/>
      <c r="M667" s="4"/>
      <c r="N667" s="4"/>
      <c r="O667" s="15"/>
      <c r="P667" s="12"/>
      <c r="Q667" s="4"/>
      <c r="R667" s="4"/>
      <c r="S667" s="15"/>
      <c r="U667" s="35"/>
      <c r="V667" s="35"/>
      <c r="X667" s="47"/>
      <c r="Z667" s="47"/>
    </row>
    <row r="668" spans="2:26" x14ac:dyDescent="0.25">
      <c r="B668" s="17">
        <v>74</v>
      </c>
      <c r="C668" s="17">
        <f t="shared" si="41"/>
        <v>74390</v>
      </c>
      <c r="D668" s="11">
        <v>333</v>
      </c>
      <c r="E668" s="22">
        <f>B668*F668</f>
        <v>77104.793966541503</v>
      </c>
      <c r="F668" s="23">
        <f>F659*(1-X668)</f>
        <v>1041.9566752235339</v>
      </c>
      <c r="G668" s="22">
        <f>B668*H668</f>
        <v>85202.857223758183</v>
      </c>
      <c r="H668" s="38">
        <f>H659*(1-Z668)</f>
        <v>1151.3899624832186</v>
      </c>
      <c r="I668" s="19" t="s">
        <v>136</v>
      </c>
      <c r="J668" s="2">
        <v>430</v>
      </c>
      <c r="K668" s="2">
        <f t="shared" si="40"/>
        <v>173</v>
      </c>
      <c r="L668" s="120" t="s">
        <v>104</v>
      </c>
      <c r="M668" s="146" t="s">
        <v>62</v>
      </c>
      <c r="N668" s="146" t="s">
        <v>63</v>
      </c>
      <c r="O668" s="121">
        <v>3</v>
      </c>
      <c r="P668" s="120" t="s">
        <v>123</v>
      </c>
      <c r="Q668" s="146" t="s">
        <v>62</v>
      </c>
      <c r="R668" s="146" t="s">
        <v>63</v>
      </c>
      <c r="S668" s="121">
        <v>3</v>
      </c>
      <c r="U668" s="35"/>
      <c r="V668" s="35"/>
      <c r="X668" s="47">
        <f>$X$452</f>
        <v>1.2999999999999999E-3</v>
      </c>
      <c r="Z668" s="47">
        <f t="shared" si="36"/>
        <v>1.6000000000000001E-3</v>
      </c>
    </row>
    <row r="669" spans="2:26" x14ac:dyDescent="0.25">
      <c r="B669" s="17">
        <v>74</v>
      </c>
      <c r="C669" s="17">
        <f t="shared" si="41"/>
        <v>74385</v>
      </c>
      <c r="D669" s="11"/>
      <c r="E669" s="22"/>
      <c r="F669" s="23"/>
      <c r="G669" s="22"/>
      <c r="H669" s="38"/>
      <c r="J669" s="2">
        <v>435</v>
      </c>
      <c r="K669" s="2">
        <f t="shared" ref="K669:K732" si="42">CEILING(B669*1000/J669,1)</f>
        <v>171</v>
      </c>
      <c r="L669" s="11"/>
      <c r="O669" s="14"/>
      <c r="P669" s="11"/>
      <c r="S669" s="14"/>
      <c r="U669" s="35"/>
      <c r="V669" s="35"/>
      <c r="X669" s="47"/>
      <c r="Z669" s="47"/>
    </row>
    <row r="670" spans="2:26" x14ac:dyDescent="0.25">
      <c r="B670" s="17">
        <v>74</v>
      </c>
      <c r="C670" s="17">
        <f t="shared" si="41"/>
        <v>74360</v>
      </c>
      <c r="D670" s="11"/>
      <c r="E670" s="22"/>
      <c r="F670" s="23"/>
      <c r="G670" s="22"/>
      <c r="H670" s="38"/>
      <c r="J670" s="2">
        <v>440</v>
      </c>
      <c r="K670" s="2">
        <f t="shared" si="42"/>
        <v>169</v>
      </c>
      <c r="L670" s="11"/>
      <c r="O670" s="14"/>
      <c r="P670" s="11"/>
      <c r="S670" s="14"/>
      <c r="U670" s="35"/>
      <c r="V670" s="35"/>
      <c r="X670" s="47"/>
      <c r="Z670" s="47"/>
    </row>
    <row r="671" spans="2:26" x14ac:dyDescent="0.25">
      <c r="B671" s="17">
        <v>74</v>
      </c>
      <c r="C671" s="17">
        <f t="shared" si="41"/>
        <v>74315</v>
      </c>
      <c r="D671" s="11"/>
      <c r="E671" s="22"/>
      <c r="F671" s="23"/>
      <c r="G671" s="22"/>
      <c r="H671" s="38"/>
      <c r="J671" s="2">
        <v>445</v>
      </c>
      <c r="K671" s="2">
        <f t="shared" si="42"/>
        <v>167</v>
      </c>
      <c r="L671" s="11"/>
      <c r="O671" s="14"/>
      <c r="P671" s="11"/>
      <c r="S671" s="14"/>
      <c r="U671" s="35"/>
      <c r="V671" s="35"/>
      <c r="X671" s="47"/>
      <c r="Z671" s="47"/>
    </row>
    <row r="672" spans="2:26" x14ac:dyDescent="0.25">
      <c r="B672" s="17">
        <v>74</v>
      </c>
      <c r="C672" s="17">
        <f t="shared" si="41"/>
        <v>74250</v>
      </c>
      <c r="D672" s="11"/>
      <c r="E672" s="22"/>
      <c r="F672" s="23"/>
      <c r="G672" s="22"/>
      <c r="H672" s="38"/>
      <c r="J672" s="2">
        <v>450</v>
      </c>
      <c r="K672" s="2">
        <f t="shared" si="42"/>
        <v>165</v>
      </c>
      <c r="L672" s="11"/>
      <c r="O672" s="14"/>
      <c r="P672" s="11"/>
      <c r="S672" s="14"/>
      <c r="U672" s="35"/>
      <c r="V672" s="35"/>
      <c r="X672" s="47"/>
      <c r="Z672" s="47"/>
    </row>
    <row r="673" spans="2:26" x14ac:dyDescent="0.25">
      <c r="B673" s="17">
        <v>74</v>
      </c>
      <c r="C673" s="17">
        <f t="shared" si="41"/>
        <v>74165</v>
      </c>
      <c r="D673" s="11"/>
      <c r="E673" s="22"/>
      <c r="F673" s="23"/>
      <c r="G673" s="22"/>
      <c r="H673" s="38"/>
      <c r="I673" s="30"/>
      <c r="J673" s="2">
        <v>455</v>
      </c>
      <c r="K673" s="2">
        <f t="shared" si="42"/>
        <v>163</v>
      </c>
      <c r="L673" s="11"/>
      <c r="O673" s="14"/>
      <c r="P673" s="11"/>
      <c r="S673" s="14"/>
      <c r="U673" s="35"/>
      <c r="V673" s="35"/>
      <c r="X673" s="47"/>
      <c r="Z673" s="47"/>
    </row>
    <row r="674" spans="2:26" x14ac:dyDescent="0.25">
      <c r="B674" s="17">
        <v>74</v>
      </c>
      <c r="C674" s="17">
        <f t="shared" si="41"/>
        <v>74315</v>
      </c>
      <c r="D674" s="11"/>
      <c r="E674" s="22"/>
      <c r="F674" s="23"/>
      <c r="G674" s="22"/>
      <c r="H674" s="38"/>
      <c r="I674" s="11" t="s">
        <v>139</v>
      </c>
      <c r="J674" s="2">
        <v>445</v>
      </c>
      <c r="K674" s="2">
        <f t="shared" si="42"/>
        <v>167</v>
      </c>
      <c r="L674" s="11"/>
      <c r="O674" s="14"/>
      <c r="P674" s="11"/>
      <c r="S674" s="14"/>
      <c r="U674" s="35"/>
      <c r="V674" s="35"/>
      <c r="X674" s="47"/>
      <c r="Z674" s="47"/>
    </row>
    <row r="675" spans="2:26" x14ac:dyDescent="0.25">
      <c r="B675" s="17">
        <v>74</v>
      </c>
      <c r="C675" s="17">
        <f t="shared" si="41"/>
        <v>74250</v>
      </c>
      <c r="D675" s="11"/>
      <c r="E675" s="22"/>
      <c r="F675" s="23"/>
      <c r="G675" s="22"/>
      <c r="H675" s="38"/>
      <c r="I675" s="11"/>
      <c r="J675" s="2">
        <v>450</v>
      </c>
      <c r="K675" s="2">
        <f t="shared" si="42"/>
        <v>165</v>
      </c>
      <c r="L675" s="11"/>
      <c r="O675" s="14"/>
      <c r="P675" s="11"/>
      <c r="S675" s="14"/>
      <c r="U675" s="35"/>
      <c r="V675" s="35"/>
      <c r="X675" s="47"/>
      <c r="Z675" s="47"/>
    </row>
    <row r="676" spans="2:26" ht="15.75" thickBot="1" x14ac:dyDescent="0.3">
      <c r="B676" s="17">
        <v>74</v>
      </c>
      <c r="C676" s="17">
        <f t="shared" si="41"/>
        <v>74165</v>
      </c>
      <c r="D676" s="11"/>
      <c r="E676" s="22"/>
      <c r="F676" s="23"/>
      <c r="G676" s="22"/>
      <c r="H676" s="38"/>
      <c r="I676" s="12"/>
      <c r="J676" s="2">
        <v>455</v>
      </c>
      <c r="K676" s="2">
        <f t="shared" si="42"/>
        <v>163</v>
      </c>
      <c r="L676" s="11"/>
      <c r="O676" s="14"/>
      <c r="P676" s="11"/>
      <c r="S676" s="14"/>
      <c r="U676" s="35"/>
      <c r="V676" s="35"/>
      <c r="X676" s="47"/>
      <c r="Z676" s="47"/>
    </row>
    <row r="677" spans="2:26" x14ac:dyDescent="0.25">
      <c r="B677" s="16">
        <v>75</v>
      </c>
      <c r="C677" s="16">
        <f t="shared" si="41"/>
        <v>75250</v>
      </c>
      <c r="D677" s="10">
        <v>338</v>
      </c>
      <c r="E677" s="36">
        <f>B677*F677</f>
        <v>78045.159865930749</v>
      </c>
      <c r="F677" s="51">
        <f>F668*(1-X677)</f>
        <v>1040.6021315457433</v>
      </c>
      <c r="G677" s="36">
        <f>B677*H677</f>
        <v>86216.080390743417</v>
      </c>
      <c r="H677" s="37">
        <f>H668*(1-Z677)</f>
        <v>1149.5477385432455</v>
      </c>
      <c r="I677" s="19" t="s">
        <v>136</v>
      </c>
      <c r="J677" s="19">
        <v>430</v>
      </c>
      <c r="K677" s="19">
        <f t="shared" si="42"/>
        <v>175</v>
      </c>
      <c r="L677" s="120" t="s">
        <v>106</v>
      </c>
      <c r="M677" s="146" t="s">
        <v>62</v>
      </c>
      <c r="N677" s="146" t="s">
        <v>63</v>
      </c>
      <c r="O677" s="121">
        <v>3</v>
      </c>
      <c r="P677" s="120" t="s">
        <v>124</v>
      </c>
      <c r="Q677" s="146" t="s">
        <v>62</v>
      </c>
      <c r="R677" s="146" t="s">
        <v>63</v>
      </c>
      <c r="S677" s="121">
        <v>3</v>
      </c>
      <c r="U677" s="35"/>
      <c r="V677" s="35"/>
      <c r="X677" s="47">
        <f>$X$452</f>
        <v>1.2999999999999999E-3</v>
      </c>
      <c r="Z677" s="47">
        <f t="shared" si="36"/>
        <v>1.6000000000000001E-3</v>
      </c>
    </row>
    <row r="678" spans="2:26" x14ac:dyDescent="0.25">
      <c r="B678" s="17">
        <v>75</v>
      </c>
      <c r="C678" s="17">
        <f t="shared" si="41"/>
        <v>75255</v>
      </c>
      <c r="D678" s="11"/>
      <c r="E678" s="22"/>
      <c r="F678" s="23"/>
      <c r="G678" s="22"/>
      <c r="H678" s="38"/>
      <c r="J678" s="2">
        <v>435</v>
      </c>
      <c r="K678" s="2">
        <f t="shared" si="42"/>
        <v>173</v>
      </c>
      <c r="L678" s="11"/>
      <c r="O678" s="14"/>
      <c r="P678" s="11"/>
      <c r="S678" s="14"/>
      <c r="U678" s="35"/>
      <c r="V678" s="35"/>
      <c r="X678" s="47"/>
      <c r="Z678" s="47"/>
    </row>
    <row r="679" spans="2:26" x14ac:dyDescent="0.25">
      <c r="B679" s="17">
        <v>75</v>
      </c>
      <c r="C679" s="17">
        <f t="shared" ref="C679:C742" si="43">K679*J679</f>
        <v>75240</v>
      </c>
      <c r="D679" s="11"/>
      <c r="E679" s="22"/>
      <c r="F679" s="23"/>
      <c r="G679" s="22"/>
      <c r="H679" s="38"/>
      <c r="J679" s="2">
        <v>440</v>
      </c>
      <c r="K679" s="2">
        <f t="shared" si="42"/>
        <v>171</v>
      </c>
      <c r="L679" s="11"/>
      <c r="O679" s="14"/>
      <c r="P679" s="11"/>
      <c r="S679" s="14"/>
      <c r="U679" s="35"/>
      <c r="V679" s="35"/>
      <c r="X679" s="47"/>
      <c r="Z679" s="47"/>
    </row>
    <row r="680" spans="2:26" x14ac:dyDescent="0.25">
      <c r="B680" s="17">
        <v>75</v>
      </c>
      <c r="C680" s="17">
        <f t="shared" si="43"/>
        <v>75205</v>
      </c>
      <c r="D680" s="11"/>
      <c r="E680" s="22"/>
      <c r="F680" s="23"/>
      <c r="G680" s="22"/>
      <c r="H680" s="38"/>
      <c r="J680" s="2">
        <v>445</v>
      </c>
      <c r="K680" s="2">
        <f t="shared" si="42"/>
        <v>169</v>
      </c>
      <c r="L680" s="11"/>
      <c r="O680" s="14"/>
      <c r="P680" s="11"/>
      <c r="S680" s="14"/>
      <c r="U680" s="35"/>
      <c r="V680" s="35"/>
      <c r="X680" s="47"/>
      <c r="Z680" s="47"/>
    </row>
    <row r="681" spans="2:26" x14ac:dyDescent="0.25">
      <c r="B681" s="17">
        <v>75</v>
      </c>
      <c r="C681" s="17">
        <f t="shared" si="43"/>
        <v>75150</v>
      </c>
      <c r="D681" s="11"/>
      <c r="E681" s="22"/>
      <c r="F681" s="23"/>
      <c r="G681" s="22"/>
      <c r="H681" s="38"/>
      <c r="J681" s="2">
        <v>450</v>
      </c>
      <c r="K681" s="2">
        <f t="shared" si="42"/>
        <v>167</v>
      </c>
      <c r="L681" s="11"/>
      <c r="O681" s="14"/>
      <c r="P681" s="11"/>
      <c r="S681" s="14"/>
      <c r="U681" s="35"/>
      <c r="V681" s="35"/>
      <c r="X681" s="47"/>
      <c r="Z681" s="47"/>
    </row>
    <row r="682" spans="2:26" x14ac:dyDescent="0.25">
      <c r="B682" s="17">
        <v>75</v>
      </c>
      <c r="C682" s="17">
        <f t="shared" si="43"/>
        <v>75075</v>
      </c>
      <c r="D682" s="11"/>
      <c r="E682" s="22"/>
      <c r="F682" s="23"/>
      <c r="G682" s="22"/>
      <c r="H682" s="38"/>
      <c r="I682" s="30"/>
      <c r="J682" s="2">
        <v>455</v>
      </c>
      <c r="K682" s="2">
        <f t="shared" si="42"/>
        <v>165</v>
      </c>
      <c r="L682" s="11"/>
      <c r="O682" s="14"/>
      <c r="P682" s="11"/>
      <c r="S682" s="14"/>
      <c r="U682" s="35"/>
      <c r="V682" s="35"/>
      <c r="X682" s="47"/>
      <c r="Z682" s="47"/>
    </row>
    <row r="683" spans="2:26" x14ac:dyDescent="0.25">
      <c r="B683" s="17">
        <v>75</v>
      </c>
      <c r="C683" s="17">
        <f t="shared" si="43"/>
        <v>75205</v>
      </c>
      <c r="D683" s="11"/>
      <c r="E683" s="22"/>
      <c r="F683" s="23"/>
      <c r="G683" s="22"/>
      <c r="H683" s="38"/>
      <c r="I683" s="11" t="s">
        <v>139</v>
      </c>
      <c r="J683" s="2">
        <v>445</v>
      </c>
      <c r="K683" s="2">
        <f t="shared" si="42"/>
        <v>169</v>
      </c>
      <c r="L683" s="11"/>
      <c r="O683" s="14"/>
      <c r="P683" s="11"/>
      <c r="S683" s="14"/>
      <c r="U683" s="35"/>
      <c r="V683" s="35"/>
      <c r="X683" s="47"/>
      <c r="Z683" s="47"/>
    </row>
    <row r="684" spans="2:26" x14ac:dyDescent="0.25">
      <c r="B684" s="17">
        <v>75</v>
      </c>
      <c r="C684" s="17">
        <f t="shared" si="43"/>
        <v>75150</v>
      </c>
      <c r="D684" s="11"/>
      <c r="E684" s="22"/>
      <c r="F684" s="23"/>
      <c r="G684" s="22"/>
      <c r="H684" s="38"/>
      <c r="I684" s="11"/>
      <c r="J684" s="2">
        <v>450</v>
      </c>
      <c r="K684" s="2">
        <f t="shared" si="42"/>
        <v>167</v>
      </c>
      <c r="L684" s="11"/>
      <c r="O684" s="14"/>
      <c r="P684" s="11"/>
      <c r="S684" s="14"/>
      <c r="U684" s="35"/>
      <c r="V684" s="35"/>
      <c r="X684" s="47"/>
      <c r="Z684" s="47"/>
    </row>
    <row r="685" spans="2:26" ht="15.75" thickBot="1" x14ac:dyDescent="0.3">
      <c r="B685" s="18">
        <v>75</v>
      </c>
      <c r="C685" s="18">
        <f t="shared" si="43"/>
        <v>75075</v>
      </c>
      <c r="D685" s="12"/>
      <c r="E685" s="24"/>
      <c r="F685" s="25"/>
      <c r="G685" s="24"/>
      <c r="H685" s="39"/>
      <c r="I685" s="12"/>
      <c r="J685" s="4">
        <v>455</v>
      </c>
      <c r="K685" s="4">
        <f t="shared" si="42"/>
        <v>165</v>
      </c>
      <c r="L685" s="12"/>
      <c r="M685" s="4"/>
      <c r="N685" s="4"/>
      <c r="O685" s="15"/>
      <c r="P685" s="12"/>
      <c r="Q685" s="4"/>
      <c r="R685" s="4"/>
      <c r="S685" s="15"/>
      <c r="U685" s="35"/>
      <c r="V685" s="35"/>
      <c r="X685" s="47"/>
      <c r="Z685" s="47"/>
    </row>
    <row r="686" spans="2:26" x14ac:dyDescent="0.25">
      <c r="B686" s="17">
        <v>76</v>
      </c>
      <c r="C686" s="17">
        <f t="shared" si="43"/>
        <v>76110</v>
      </c>
      <c r="D686" s="11">
        <v>342</v>
      </c>
      <c r="E686" s="22">
        <f>B686*F686</f>
        <v>78982.950506879773</v>
      </c>
      <c r="F686" s="23">
        <f>F677*(1-X686)</f>
        <v>1039.2493487747338</v>
      </c>
      <c r="G686" s="22">
        <f>B686*H686</f>
        <v>87225.843124279796</v>
      </c>
      <c r="H686" s="38">
        <f>H677*(1-Z686)</f>
        <v>1147.7084621615763</v>
      </c>
      <c r="I686" s="19" t="s">
        <v>136</v>
      </c>
      <c r="J686" s="2">
        <v>430</v>
      </c>
      <c r="K686" s="2">
        <f t="shared" si="42"/>
        <v>177</v>
      </c>
      <c r="L686" s="120" t="s">
        <v>106</v>
      </c>
      <c r="M686" s="146" t="s">
        <v>62</v>
      </c>
      <c r="N686" s="146" t="s">
        <v>63</v>
      </c>
      <c r="O686" s="121">
        <v>3</v>
      </c>
      <c r="P686" s="120" t="s">
        <v>124</v>
      </c>
      <c r="Q686" s="146" t="s">
        <v>62</v>
      </c>
      <c r="R686" s="146" t="s">
        <v>63</v>
      </c>
      <c r="S686" s="121">
        <v>3</v>
      </c>
      <c r="U686" s="35"/>
      <c r="V686" s="35"/>
      <c r="X686" s="47">
        <f>$X$452</f>
        <v>1.2999999999999999E-3</v>
      </c>
      <c r="Z686" s="47">
        <f t="shared" si="36"/>
        <v>1.6000000000000001E-3</v>
      </c>
    </row>
    <row r="687" spans="2:26" x14ac:dyDescent="0.25">
      <c r="B687" s="17">
        <v>76</v>
      </c>
      <c r="C687" s="17">
        <f t="shared" si="43"/>
        <v>76125</v>
      </c>
      <c r="D687" s="11"/>
      <c r="E687" s="22"/>
      <c r="F687" s="23"/>
      <c r="G687" s="22"/>
      <c r="H687" s="38"/>
      <c r="J687" s="2">
        <v>435</v>
      </c>
      <c r="K687" s="2">
        <f t="shared" si="42"/>
        <v>175</v>
      </c>
      <c r="L687" s="11"/>
      <c r="O687" s="14"/>
      <c r="P687" s="11"/>
      <c r="S687" s="14"/>
      <c r="U687" s="35"/>
      <c r="V687" s="35"/>
      <c r="X687" s="47"/>
      <c r="Z687" s="47"/>
    </row>
    <row r="688" spans="2:26" x14ac:dyDescent="0.25">
      <c r="B688" s="17">
        <v>76</v>
      </c>
      <c r="C688" s="17">
        <f t="shared" si="43"/>
        <v>76120</v>
      </c>
      <c r="D688" s="11"/>
      <c r="E688" s="22"/>
      <c r="F688" s="23"/>
      <c r="G688" s="22"/>
      <c r="H688" s="38"/>
      <c r="J688" s="2">
        <v>440</v>
      </c>
      <c r="K688" s="2">
        <f t="shared" si="42"/>
        <v>173</v>
      </c>
      <c r="L688" s="11"/>
      <c r="O688" s="14"/>
      <c r="P688" s="11"/>
      <c r="S688" s="14"/>
      <c r="U688" s="35"/>
      <c r="V688" s="35"/>
      <c r="X688" s="47"/>
      <c r="Z688" s="47"/>
    </row>
    <row r="689" spans="2:26" x14ac:dyDescent="0.25">
      <c r="B689" s="17">
        <v>76</v>
      </c>
      <c r="C689" s="17">
        <f t="shared" si="43"/>
        <v>76095</v>
      </c>
      <c r="D689" s="11"/>
      <c r="E689" s="22"/>
      <c r="F689" s="23"/>
      <c r="G689" s="22"/>
      <c r="H689" s="38"/>
      <c r="J689" s="2">
        <v>445</v>
      </c>
      <c r="K689" s="2">
        <f t="shared" si="42"/>
        <v>171</v>
      </c>
      <c r="L689" s="11"/>
      <c r="O689" s="14"/>
      <c r="P689" s="11"/>
      <c r="S689" s="14"/>
      <c r="U689" s="35"/>
      <c r="V689" s="35"/>
      <c r="X689" s="47"/>
      <c r="Z689" s="47"/>
    </row>
    <row r="690" spans="2:26" x14ac:dyDescent="0.25">
      <c r="B690" s="17">
        <v>76</v>
      </c>
      <c r="C690" s="17">
        <f t="shared" si="43"/>
        <v>76050</v>
      </c>
      <c r="D690" s="11"/>
      <c r="E690" s="22"/>
      <c r="F690" s="23"/>
      <c r="G690" s="22"/>
      <c r="H690" s="38"/>
      <c r="J690" s="2">
        <v>450</v>
      </c>
      <c r="K690" s="2">
        <f t="shared" si="42"/>
        <v>169</v>
      </c>
      <c r="L690" s="11"/>
      <c r="O690" s="14"/>
      <c r="P690" s="11"/>
      <c r="S690" s="14"/>
      <c r="U690" s="35"/>
      <c r="V690" s="35"/>
      <c r="X690" s="47"/>
      <c r="Z690" s="47"/>
    </row>
    <row r="691" spans="2:26" x14ac:dyDescent="0.25">
      <c r="B691" s="17">
        <v>76</v>
      </c>
      <c r="C691" s="17">
        <f t="shared" si="43"/>
        <v>76440</v>
      </c>
      <c r="D691" s="11"/>
      <c r="E691" s="22"/>
      <c r="F691" s="23"/>
      <c r="G691" s="22"/>
      <c r="H691" s="38"/>
      <c r="I691" s="30"/>
      <c r="J691" s="2">
        <v>455</v>
      </c>
      <c r="K691" s="2">
        <f t="shared" si="42"/>
        <v>168</v>
      </c>
      <c r="L691" s="11"/>
      <c r="O691" s="14"/>
      <c r="P691" s="11"/>
      <c r="S691" s="14"/>
      <c r="U691" s="35"/>
      <c r="V691" s="35"/>
      <c r="X691" s="47"/>
      <c r="Z691" s="47"/>
    </row>
    <row r="692" spans="2:26" x14ac:dyDescent="0.25">
      <c r="B692" s="17">
        <v>76</v>
      </c>
      <c r="C692" s="17">
        <f t="shared" si="43"/>
        <v>76095</v>
      </c>
      <c r="D692" s="11"/>
      <c r="E692" s="22"/>
      <c r="F692" s="23"/>
      <c r="G692" s="22"/>
      <c r="H692" s="38"/>
      <c r="I692" s="11" t="s">
        <v>139</v>
      </c>
      <c r="J692" s="2">
        <v>445</v>
      </c>
      <c r="K692" s="2">
        <f t="shared" si="42"/>
        <v>171</v>
      </c>
      <c r="L692" s="11"/>
      <c r="O692" s="14"/>
      <c r="P692" s="11"/>
      <c r="S692" s="14"/>
      <c r="U692" s="35"/>
      <c r="V692" s="35"/>
      <c r="X692" s="47"/>
      <c r="Z692" s="47"/>
    </row>
    <row r="693" spans="2:26" x14ac:dyDescent="0.25">
      <c r="B693" s="17">
        <v>76</v>
      </c>
      <c r="C693" s="17">
        <f t="shared" si="43"/>
        <v>76050</v>
      </c>
      <c r="D693" s="11"/>
      <c r="E693" s="22"/>
      <c r="F693" s="23"/>
      <c r="G693" s="22"/>
      <c r="H693" s="38"/>
      <c r="I693" s="11"/>
      <c r="J693" s="2">
        <v>450</v>
      </c>
      <c r="K693" s="2">
        <f t="shared" si="42"/>
        <v>169</v>
      </c>
      <c r="L693" s="11"/>
      <c r="O693" s="14"/>
      <c r="P693" s="11"/>
      <c r="S693" s="14"/>
      <c r="U693" s="35"/>
      <c r="V693" s="35"/>
      <c r="X693" s="47"/>
      <c r="Z693" s="47"/>
    </row>
    <row r="694" spans="2:26" ht="15.75" thickBot="1" x14ac:dyDescent="0.3">
      <c r="B694" s="17">
        <v>76</v>
      </c>
      <c r="C694" s="17">
        <f t="shared" si="43"/>
        <v>76440</v>
      </c>
      <c r="D694" s="11"/>
      <c r="E694" s="22"/>
      <c r="F694" s="23"/>
      <c r="G694" s="22"/>
      <c r="H694" s="38"/>
      <c r="I694" s="12"/>
      <c r="J694" s="2">
        <v>455</v>
      </c>
      <c r="K694" s="2">
        <f t="shared" si="42"/>
        <v>168</v>
      </c>
      <c r="L694" s="11"/>
      <c r="O694" s="14"/>
      <c r="P694" s="11"/>
      <c r="S694" s="14"/>
      <c r="U694" s="35"/>
      <c r="V694" s="35"/>
      <c r="X694" s="47"/>
      <c r="Z694" s="47"/>
    </row>
    <row r="695" spans="2:26" x14ac:dyDescent="0.25">
      <c r="B695" s="16">
        <v>77</v>
      </c>
      <c r="C695" s="16">
        <f t="shared" si="43"/>
        <v>77400</v>
      </c>
      <c r="D695" s="10">
        <v>347</v>
      </c>
      <c r="E695" s="36">
        <f>B695*F695</f>
        <v>79918.170995842156</v>
      </c>
      <c r="F695" s="51">
        <f>F686*(1-X695)</f>
        <v>1037.8983246213268</v>
      </c>
      <c r="G695" s="36">
        <f>B695*H695</f>
        <v>88232.153903903061</v>
      </c>
      <c r="H695" s="37">
        <f>H686*(1-Z695)</f>
        <v>1145.8721286221178</v>
      </c>
      <c r="I695" s="19" t="s">
        <v>136</v>
      </c>
      <c r="J695" s="19">
        <v>430</v>
      </c>
      <c r="K695" s="19">
        <f t="shared" si="42"/>
        <v>180</v>
      </c>
      <c r="L695" s="120" t="s">
        <v>106</v>
      </c>
      <c r="M695" s="146" t="s">
        <v>62</v>
      </c>
      <c r="N695" s="146" t="s">
        <v>63</v>
      </c>
      <c r="O695" s="121">
        <v>3</v>
      </c>
      <c r="P695" s="120" t="s">
        <v>124</v>
      </c>
      <c r="Q695" s="146" t="s">
        <v>62</v>
      </c>
      <c r="R695" s="146" t="s">
        <v>63</v>
      </c>
      <c r="S695" s="121">
        <v>3</v>
      </c>
      <c r="U695" s="35"/>
      <c r="V695" s="35"/>
      <c r="X695" s="47">
        <f>$X$452</f>
        <v>1.2999999999999999E-3</v>
      </c>
      <c r="Z695" s="47">
        <f t="shared" si="36"/>
        <v>1.6000000000000001E-3</v>
      </c>
    </row>
    <row r="696" spans="2:26" x14ac:dyDescent="0.25">
      <c r="B696" s="17">
        <v>77</v>
      </c>
      <c r="C696" s="17">
        <f t="shared" si="43"/>
        <v>77430</v>
      </c>
      <c r="D696" s="11"/>
      <c r="E696" s="22"/>
      <c r="F696" s="23"/>
      <c r="G696" s="22"/>
      <c r="H696" s="38"/>
      <c r="J696" s="2">
        <v>435</v>
      </c>
      <c r="K696" s="2">
        <f t="shared" si="42"/>
        <v>178</v>
      </c>
      <c r="L696" s="11"/>
      <c r="O696" s="14"/>
      <c r="P696" s="11"/>
      <c r="S696" s="14"/>
      <c r="U696" s="35"/>
      <c r="V696" s="35"/>
      <c r="X696" s="47"/>
      <c r="Z696" s="47"/>
    </row>
    <row r="697" spans="2:26" x14ac:dyDescent="0.25">
      <c r="B697" s="17">
        <v>77</v>
      </c>
      <c r="C697" s="17">
        <f t="shared" si="43"/>
        <v>77000</v>
      </c>
      <c r="D697" s="11"/>
      <c r="E697" s="22"/>
      <c r="F697" s="23"/>
      <c r="G697" s="22"/>
      <c r="H697" s="38"/>
      <c r="J697" s="2">
        <v>440</v>
      </c>
      <c r="K697" s="2">
        <f t="shared" si="42"/>
        <v>175</v>
      </c>
      <c r="L697" s="11"/>
      <c r="O697" s="14"/>
      <c r="P697" s="11"/>
      <c r="S697" s="14"/>
      <c r="U697" s="35"/>
      <c r="V697" s="35"/>
      <c r="X697" s="47"/>
      <c r="Z697" s="47"/>
    </row>
    <row r="698" spans="2:26" x14ac:dyDescent="0.25">
      <c r="B698" s="17">
        <v>77</v>
      </c>
      <c r="C698" s="17">
        <f t="shared" si="43"/>
        <v>77430</v>
      </c>
      <c r="D698" s="11"/>
      <c r="E698" s="22"/>
      <c r="F698" s="23"/>
      <c r="G698" s="22"/>
      <c r="H698" s="38"/>
      <c r="J698" s="2">
        <v>445</v>
      </c>
      <c r="K698" s="2">
        <f t="shared" si="42"/>
        <v>174</v>
      </c>
      <c r="L698" s="11"/>
      <c r="O698" s="14"/>
      <c r="P698" s="11"/>
      <c r="S698" s="14"/>
      <c r="U698" s="35"/>
      <c r="V698" s="35"/>
      <c r="X698" s="47"/>
      <c r="Z698" s="47"/>
    </row>
    <row r="699" spans="2:26" x14ac:dyDescent="0.25">
      <c r="B699" s="17">
        <v>77</v>
      </c>
      <c r="C699" s="17">
        <f t="shared" si="43"/>
        <v>77400</v>
      </c>
      <c r="D699" s="11"/>
      <c r="E699" s="22"/>
      <c r="F699" s="23"/>
      <c r="G699" s="22"/>
      <c r="H699" s="38"/>
      <c r="J699" s="2">
        <v>450</v>
      </c>
      <c r="K699" s="2">
        <f t="shared" si="42"/>
        <v>172</v>
      </c>
      <c r="L699" s="11"/>
      <c r="O699" s="14"/>
      <c r="P699" s="11"/>
      <c r="S699" s="14"/>
      <c r="U699" s="35"/>
      <c r="V699" s="35"/>
      <c r="X699" s="47"/>
      <c r="Z699" s="47"/>
    </row>
    <row r="700" spans="2:26" x14ac:dyDescent="0.25">
      <c r="B700" s="17">
        <v>77</v>
      </c>
      <c r="C700" s="17">
        <f t="shared" si="43"/>
        <v>77350</v>
      </c>
      <c r="D700" s="11"/>
      <c r="E700" s="22"/>
      <c r="F700" s="23"/>
      <c r="G700" s="22"/>
      <c r="H700" s="38"/>
      <c r="I700" s="30"/>
      <c r="J700" s="2">
        <v>455</v>
      </c>
      <c r="K700" s="2">
        <f t="shared" si="42"/>
        <v>170</v>
      </c>
      <c r="L700" s="11"/>
      <c r="O700" s="14"/>
      <c r="P700" s="11"/>
      <c r="S700" s="14"/>
      <c r="U700" s="35"/>
      <c r="V700" s="35"/>
      <c r="X700" s="47"/>
      <c r="Z700" s="47"/>
    </row>
    <row r="701" spans="2:26" x14ac:dyDescent="0.25">
      <c r="B701" s="17">
        <v>77</v>
      </c>
      <c r="C701" s="17">
        <f t="shared" si="43"/>
        <v>77430</v>
      </c>
      <c r="D701" s="11"/>
      <c r="E701" s="22"/>
      <c r="F701" s="23"/>
      <c r="G701" s="22"/>
      <c r="H701" s="38"/>
      <c r="I701" s="11" t="s">
        <v>139</v>
      </c>
      <c r="J701" s="2">
        <v>445</v>
      </c>
      <c r="K701" s="2">
        <f t="shared" si="42"/>
        <v>174</v>
      </c>
      <c r="L701" s="11"/>
      <c r="O701" s="14"/>
      <c r="P701" s="11"/>
      <c r="S701" s="14"/>
      <c r="U701" s="35"/>
      <c r="V701" s="35"/>
      <c r="X701" s="47"/>
      <c r="Z701" s="47"/>
    </row>
    <row r="702" spans="2:26" x14ac:dyDescent="0.25">
      <c r="B702" s="17">
        <v>77</v>
      </c>
      <c r="C702" s="17">
        <f t="shared" si="43"/>
        <v>77400</v>
      </c>
      <c r="D702" s="11"/>
      <c r="E702" s="22"/>
      <c r="F702" s="23"/>
      <c r="G702" s="22"/>
      <c r="H702" s="38"/>
      <c r="I702" s="11"/>
      <c r="J702" s="2">
        <v>450</v>
      </c>
      <c r="K702" s="2">
        <f t="shared" si="42"/>
        <v>172</v>
      </c>
      <c r="L702" s="11"/>
      <c r="O702" s="14"/>
      <c r="P702" s="11"/>
      <c r="S702" s="14"/>
      <c r="U702" s="35"/>
      <c r="V702" s="35"/>
      <c r="X702" s="47"/>
      <c r="Z702" s="47"/>
    </row>
    <row r="703" spans="2:26" ht="15.75" thickBot="1" x14ac:dyDescent="0.3">
      <c r="B703" s="18">
        <v>77</v>
      </c>
      <c r="C703" s="18">
        <f t="shared" si="43"/>
        <v>77350</v>
      </c>
      <c r="D703" s="12"/>
      <c r="E703" s="24"/>
      <c r="F703" s="25"/>
      <c r="G703" s="24"/>
      <c r="H703" s="39"/>
      <c r="I703" s="12"/>
      <c r="J703" s="4">
        <v>455</v>
      </c>
      <c r="K703" s="4">
        <f t="shared" si="42"/>
        <v>170</v>
      </c>
      <c r="L703" s="12"/>
      <c r="M703" s="4"/>
      <c r="N703" s="4"/>
      <c r="O703" s="15"/>
      <c r="P703" s="12"/>
      <c r="Q703" s="4"/>
      <c r="R703" s="4"/>
      <c r="S703" s="15"/>
      <c r="U703" s="35"/>
      <c r="V703" s="35"/>
      <c r="X703" s="47"/>
      <c r="Z703" s="47"/>
    </row>
    <row r="704" spans="2:26" x14ac:dyDescent="0.25">
      <c r="B704" s="17">
        <v>78</v>
      </c>
      <c r="C704" s="17">
        <f t="shared" si="43"/>
        <v>78260</v>
      </c>
      <c r="D704" s="11">
        <v>351</v>
      </c>
      <c r="E704" s="22">
        <f>B704*F704</f>
        <v>80850.82643034689</v>
      </c>
      <c r="F704" s="23">
        <f>F695*(1-X704)</f>
        <v>1036.549056799319</v>
      </c>
      <c r="G704" s="22">
        <f>B704*H704</f>
        <v>89235.021190873143</v>
      </c>
      <c r="H704" s="38">
        <f>H695*(1-Z704)</f>
        <v>1144.0387332163223</v>
      </c>
      <c r="I704" s="19" t="s">
        <v>136</v>
      </c>
      <c r="J704" s="2">
        <v>430</v>
      </c>
      <c r="K704" s="2">
        <f t="shared" si="42"/>
        <v>182</v>
      </c>
      <c r="L704" s="120" t="s">
        <v>106</v>
      </c>
      <c r="M704" s="146" t="s">
        <v>62</v>
      </c>
      <c r="N704" s="146" t="s">
        <v>63</v>
      </c>
      <c r="O704" s="121">
        <v>3</v>
      </c>
      <c r="P704" s="120" t="s">
        <v>124</v>
      </c>
      <c r="Q704" s="146" t="s">
        <v>62</v>
      </c>
      <c r="R704" s="146" t="s">
        <v>63</v>
      </c>
      <c r="S704" s="121">
        <v>3</v>
      </c>
      <c r="U704" s="35"/>
      <c r="V704" s="35"/>
      <c r="X704" s="47">
        <f>$X$452</f>
        <v>1.2999999999999999E-3</v>
      </c>
      <c r="Z704" s="47">
        <f t="shared" si="36"/>
        <v>1.6000000000000001E-3</v>
      </c>
    </row>
    <row r="705" spans="2:26" x14ac:dyDescent="0.25">
      <c r="B705" s="17">
        <v>78</v>
      </c>
      <c r="C705" s="17">
        <f t="shared" si="43"/>
        <v>78300</v>
      </c>
      <c r="D705" s="11"/>
      <c r="E705" s="22"/>
      <c r="F705" s="23"/>
      <c r="G705" s="22"/>
      <c r="H705" s="38"/>
      <c r="J705" s="2">
        <v>435</v>
      </c>
      <c r="K705" s="2">
        <f t="shared" si="42"/>
        <v>180</v>
      </c>
      <c r="L705" s="11"/>
      <c r="O705" s="14"/>
      <c r="P705" s="11"/>
      <c r="S705" s="14"/>
      <c r="U705" s="35"/>
      <c r="V705" s="35"/>
      <c r="X705" s="47"/>
      <c r="Z705" s="47"/>
    </row>
    <row r="706" spans="2:26" x14ac:dyDescent="0.25">
      <c r="B706" s="17">
        <v>78</v>
      </c>
      <c r="C706" s="17">
        <f t="shared" si="43"/>
        <v>78320</v>
      </c>
      <c r="D706" s="11"/>
      <c r="E706" s="22"/>
      <c r="F706" s="23"/>
      <c r="G706" s="22"/>
      <c r="H706" s="38"/>
      <c r="J706" s="2">
        <v>440</v>
      </c>
      <c r="K706" s="2">
        <f t="shared" si="42"/>
        <v>178</v>
      </c>
      <c r="L706" s="11"/>
      <c r="O706" s="14"/>
      <c r="P706" s="11"/>
      <c r="S706" s="14"/>
      <c r="U706" s="35"/>
      <c r="V706" s="35"/>
      <c r="X706" s="47"/>
      <c r="Z706" s="47"/>
    </row>
    <row r="707" spans="2:26" x14ac:dyDescent="0.25">
      <c r="B707" s="17">
        <v>78</v>
      </c>
      <c r="C707" s="17">
        <f t="shared" si="43"/>
        <v>78320</v>
      </c>
      <c r="D707" s="11"/>
      <c r="E707" s="22"/>
      <c r="F707" s="23"/>
      <c r="G707" s="22"/>
      <c r="H707" s="38"/>
      <c r="J707" s="2">
        <v>445</v>
      </c>
      <c r="K707" s="2">
        <f t="shared" si="42"/>
        <v>176</v>
      </c>
      <c r="L707" s="11"/>
      <c r="O707" s="14"/>
      <c r="P707" s="11"/>
      <c r="S707" s="14"/>
      <c r="U707" s="35"/>
      <c r="V707" s="35"/>
      <c r="X707" s="47"/>
      <c r="Z707" s="47"/>
    </row>
    <row r="708" spans="2:26" x14ac:dyDescent="0.25">
      <c r="B708" s="17">
        <v>78</v>
      </c>
      <c r="C708" s="17">
        <f t="shared" si="43"/>
        <v>78300</v>
      </c>
      <c r="D708" s="11"/>
      <c r="E708" s="22"/>
      <c r="F708" s="23"/>
      <c r="G708" s="22"/>
      <c r="H708" s="38"/>
      <c r="J708" s="2">
        <v>450</v>
      </c>
      <c r="K708" s="2">
        <f t="shared" si="42"/>
        <v>174</v>
      </c>
      <c r="L708" s="11"/>
      <c r="O708" s="14"/>
      <c r="P708" s="11"/>
      <c r="S708" s="14"/>
      <c r="U708" s="35"/>
      <c r="V708" s="35"/>
      <c r="X708" s="47"/>
      <c r="Z708" s="47"/>
    </row>
    <row r="709" spans="2:26" x14ac:dyDescent="0.25">
      <c r="B709" s="17">
        <v>78</v>
      </c>
      <c r="C709" s="17">
        <f t="shared" si="43"/>
        <v>78260</v>
      </c>
      <c r="D709" s="11"/>
      <c r="E709" s="22"/>
      <c r="F709" s="23"/>
      <c r="G709" s="22"/>
      <c r="H709" s="38"/>
      <c r="I709" s="30"/>
      <c r="J709" s="2">
        <v>455</v>
      </c>
      <c r="K709" s="2">
        <f t="shared" si="42"/>
        <v>172</v>
      </c>
      <c r="L709" s="11"/>
      <c r="O709" s="14"/>
      <c r="P709" s="11"/>
      <c r="S709" s="14"/>
      <c r="U709" s="35"/>
      <c r="V709" s="35"/>
      <c r="X709" s="47"/>
      <c r="Z709" s="47"/>
    </row>
    <row r="710" spans="2:26" x14ac:dyDescent="0.25">
      <c r="B710" s="17">
        <v>78</v>
      </c>
      <c r="C710" s="17">
        <f t="shared" si="43"/>
        <v>78320</v>
      </c>
      <c r="D710" s="11"/>
      <c r="E710" s="22"/>
      <c r="F710" s="23"/>
      <c r="G710" s="22"/>
      <c r="H710" s="38"/>
      <c r="I710" s="11" t="s">
        <v>139</v>
      </c>
      <c r="J710" s="2">
        <v>445</v>
      </c>
      <c r="K710" s="2">
        <f t="shared" si="42"/>
        <v>176</v>
      </c>
      <c r="L710" s="11"/>
      <c r="O710" s="14"/>
      <c r="P710" s="11"/>
      <c r="S710" s="14"/>
      <c r="U710" s="35"/>
      <c r="V710" s="35"/>
      <c r="X710" s="47"/>
      <c r="Z710" s="47"/>
    </row>
    <row r="711" spans="2:26" x14ac:dyDescent="0.25">
      <c r="B711" s="17">
        <v>78</v>
      </c>
      <c r="C711" s="17">
        <f t="shared" si="43"/>
        <v>78300</v>
      </c>
      <c r="D711" s="11"/>
      <c r="E711" s="22"/>
      <c r="F711" s="23"/>
      <c r="G711" s="22"/>
      <c r="H711" s="38"/>
      <c r="I711" s="11"/>
      <c r="J711" s="2">
        <v>450</v>
      </c>
      <c r="K711" s="2">
        <f t="shared" si="42"/>
        <v>174</v>
      </c>
      <c r="L711" s="11"/>
      <c r="O711" s="14"/>
      <c r="P711" s="11"/>
      <c r="S711" s="14"/>
      <c r="U711" s="35"/>
      <c r="V711" s="35"/>
      <c r="X711" s="47"/>
      <c r="Z711" s="47"/>
    </row>
    <row r="712" spans="2:26" ht="15.75" thickBot="1" x14ac:dyDescent="0.3">
      <c r="B712" s="17">
        <v>78</v>
      </c>
      <c r="C712" s="17">
        <f t="shared" si="43"/>
        <v>78260</v>
      </c>
      <c r="D712" s="11"/>
      <c r="E712" s="22"/>
      <c r="F712" s="23"/>
      <c r="G712" s="22"/>
      <c r="H712" s="38"/>
      <c r="I712" s="12"/>
      <c r="J712" s="2">
        <v>455</v>
      </c>
      <c r="K712" s="2">
        <f t="shared" si="42"/>
        <v>172</v>
      </c>
      <c r="L712" s="11"/>
      <c r="O712" s="14"/>
      <c r="P712" s="11"/>
      <c r="S712" s="14"/>
      <c r="U712" s="35"/>
      <c r="V712" s="35"/>
      <c r="X712" s="47"/>
      <c r="Z712" s="47"/>
    </row>
    <row r="713" spans="2:26" x14ac:dyDescent="0.25">
      <c r="B713" s="16">
        <v>79</v>
      </c>
      <c r="C713" s="16">
        <f t="shared" si="43"/>
        <v>79120</v>
      </c>
      <c r="D713" s="10">
        <v>356</v>
      </c>
      <c r="E713" s="36">
        <f>B713*F713</f>
        <v>81780.921899012901</v>
      </c>
      <c r="F713" s="51">
        <f>F704*(1-X713)</f>
        <v>1035.2015430254799</v>
      </c>
      <c r="G713" s="36">
        <f>B713*H713</f>
        <v>90234.453428210909</v>
      </c>
      <c r="H713" s="37">
        <f>H704*(1-Z713)</f>
        <v>1142.2082712431761</v>
      </c>
      <c r="I713" s="19" t="s">
        <v>136</v>
      </c>
      <c r="J713" s="19">
        <v>430</v>
      </c>
      <c r="K713" s="19">
        <f t="shared" si="42"/>
        <v>184</v>
      </c>
      <c r="L713" s="120" t="s">
        <v>106</v>
      </c>
      <c r="M713" s="146" t="s">
        <v>62</v>
      </c>
      <c r="N713" s="146" t="s">
        <v>63</v>
      </c>
      <c r="O713" s="121">
        <v>3</v>
      </c>
      <c r="P713" s="120" t="s">
        <v>124</v>
      </c>
      <c r="Q713" s="146" t="s">
        <v>62</v>
      </c>
      <c r="R713" s="146" t="s">
        <v>63</v>
      </c>
      <c r="S713" s="121">
        <v>3</v>
      </c>
      <c r="U713" s="35"/>
      <c r="V713" s="35"/>
      <c r="X713" s="47">
        <f>$X$452</f>
        <v>1.2999999999999999E-3</v>
      </c>
      <c r="Z713" s="47">
        <f t="shared" si="36"/>
        <v>1.6000000000000001E-3</v>
      </c>
    </row>
    <row r="714" spans="2:26" x14ac:dyDescent="0.25">
      <c r="B714" s="17">
        <v>79</v>
      </c>
      <c r="C714" s="17">
        <f t="shared" si="43"/>
        <v>79170</v>
      </c>
      <c r="D714" s="11"/>
      <c r="E714" s="22"/>
      <c r="F714" s="23"/>
      <c r="G714" s="22"/>
      <c r="H714" s="38"/>
      <c r="J714" s="2">
        <v>435</v>
      </c>
      <c r="K714" s="2">
        <f t="shared" si="42"/>
        <v>182</v>
      </c>
      <c r="L714" s="11"/>
      <c r="O714" s="14"/>
      <c r="P714" s="11"/>
      <c r="S714" s="14"/>
      <c r="U714" s="35"/>
      <c r="V714" s="35"/>
      <c r="X714" s="47"/>
      <c r="Z714" s="47"/>
    </row>
    <row r="715" spans="2:26" x14ac:dyDescent="0.25">
      <c r="B715" s="17">
        <v>79</v>
      </c>
      <c r="C715" s="17">
        <f t="shared" si="43"/>
        <v>79200</v>
      </c>
      <c r="D715" s="11"/>
      <c r="E715" s="22"/>
      <c r="F715" s="23"/>
      <c r="G715" s="22"/>
      <c r="H715" s="38"/>
      <c r="J715" s="2">
        <v>440</v>
      </c>
      <c r="K715" s="2">
        <f t="shared" si="42"/>
        <v>180</v>
      </c>
      <c r="L715" s="11"/>
      <c r="O715" s="14"/>
      <c r="P715" s="11"/>
      <c r="S715" s="14"/>
      <c r="U715" s="35"/>
      <c r="V715" s="35"/>
      <c r="X715" s="47"/>
      <c r="Z715" s="47"/>
    </row>
    <row r="716" spans="2:26" x14ac:dyDescent="0.25">
      <c r="B716" s="17">
        <v>79</v>
      </c>
      <c r="C716" s="17">
        <f t="shared" si="43"/>
        <v>79210</v>
      </c>
      <c r="D716" s="11"/>
      <c r="E716" s="22"/>
      <c r="F716" s="23"/>
      <c r="G716" s="22"/>
      <c r="H716" s="38"/>
      <c r="J716" s="2">
        <v>445</v>
      </c>
      <c r="K716" s="2">
        <f t="shared" si="42"/>
        <v>178</v>
      </c>
      <c r="L716" s="11"/>
      <c r="O716" s="14"/>
      <c r="P716" s="11"/>
      <c r="S716" s="14"/>
      <c r="U716" s="35"/>
      <c r="V716" s="35"/>
      <c r="X716" s="47"/>
      <c r="Z716" s="47"/>
    </row>
    <row r="717" spans="2:26" x14ac:dyDescent="0.25">
      <c r="B717" s="17">
        <v>79</v>
      </c>
      <c r="C717" s="17">
        <f t="shared" si="43"/>
        <v>79200</v>
      </c>
      <c r="D717" s="11"/>
      <c r="E717" s="22"/>
      <c r="F717" s="23"/>
      <c r="G717" s="22"/>
      <c r="H717" s="38"/>
      <c r="J717" s="2">
        <v>450</v>
      </c>
      <c r="K717" s="2">
        <f t="shared" si="42"/>
        <v>176</v>
      </c>
      <c r="L717" s="11"/>
      <c r="O717" s="14"/>
      <c r="P717" s="11"/>
      <c r="S717" s="14"/>
      <c r="U717" s="35"/>
      <c r="V717" s="35"/>
      <c r="X717" s="47"/>
      <c r="Z717" s="47"/>
    </row>
    <row r="718" spans="2:26" x14ac:dyDescent="0.25">
      <c r="B718" s="17">
        <v>79</v>
      </c>
      <c r="C718" s="17">
        <f t="shared" si="43"/>
        <v>79170</v>
      </c>
      <c r="D718" s="11"/>
      <c r="E718" s="22"/>
      <c r="F718" s="23"/>
      <c r="G718" s="22"/>
      <c r="H718" s="38"/>
      <c r="I718" s="30"/>
      <c r="J718" s="2">
        <v>455</v>
      </c>
      <c r="K718" s="2">
        <f t="shared" si="42"/>
        <v>174</v>
      </c>
      <c r="L718" s="11"/>
      <c r="O718" s="14"/>
      <c r="P718" s="11"/>
      <c r="S718" s="14"/>
      <c r="U718" s="35"/>
      <c r="V718" s="35"/>
      <c r="X718" s="47"/>
      <c r="Z718" s="47"/>
    </row>
    <row r="719" spans="2:26" x14ac:dyDescent="0.25">
      <c r="B719" s="17">
        <v>79</v>
      </c>
      <c r="C719" s="17">
        <f t="shared" si="43"/>
        <v>79210</v>
      </c>
      <c r="D719" s="11"/>
      <c r="E719" s="22"/>
      <c r="F719" s="23"/>
      <c r="G719" s="22"/>
      <c r="H719" s="38"/>
      <c r="I719" s="11" t="s">
        <v>139</v>
      </c>
      <c r="J719" s="2">
        <v>445</v>
      </c>
      <c r="K719" s="2">
        <f t="shared" si="42"/>
        <v>178</v>
      </c>
      <c r="L719" s="11"/>
      <c r="O719" s="14"/>
      <c r="P719" s="11"/>
      <c r="S719" s="14"/>
      <c r="U719" s="35"/>
      <c r="V719" s="35"/>
      <c r="X719" s="47"/>
      <c r="Z719" s="47"/>
    </row>
    <row r="720" spans="2:26" x14ac:dyDescent="0.25">
      <c r="B720" s="17">
        <v>79</v>
      </c>
      <c r="C720" s="17">
        <f t="shared" si="43"/>
        <v>79200</v>
      </c>
      <c r="D720" s="11"/>
      <c r="E720" s="22"/>
      <c r="F720" s="23"/>
      <c r="G720" s="22"/>
      <c r="H720" s="38"/>
      <c r="I720" s="11"/>
      <c r="J720" s="2">
        <v>450</v>
      </c>
      <c r="K720" s="2">
        <f t="shared" si="42"/>
        <v>176</v>
      </c>
      <c r="L720" s="11"/>
      <c r="O720" s="14"/>
      <c r="P720" s="11"/>
      <c r="S720" s="14"/>
      <c r="U720" s="35"/>
      <c r="V720" s="35"/>
      <c r="X720" s="47"/>
      <c r="Z720" s="47"/>
    </row>
    <row r="721" spans="2:26" ht="15.75" thickBot="1" x14ac:dyDescent="0.3">
      <c r="B721" s="18">
        <v>79</v>
      </c>
      <c r="C721" s="18">
        <f t="shared" si="43"/>
        <v>79170</v>
      </c>
      <c r="D721" s="12"/>
      <c r="E721" s="24"/>
      <c r="F721" s="25"/>
      <c r="G721" s="24"/>
      <c r="H721" s="39"/>
      <c r="I721" s="12"/>
      <c r="J721" s="4">
        <v>455</v>
      </c>
      <c r="K721" s="4">
        <f t="shared" si="42"/>
        <v>174</v>
      </c>
      <c r="L721" s="12"/>
      <c r="M721" s="4"/>
      <c r="N721" s="4"/>
      <c r="O721" s="15"/>
      <c r="P721" s="12"/>
      <c r="Q721" s="4"/>
      <c r="R721" s="4"/>
      <c r="S721" s="15"/>
      <c r="U721" s="35"/>
      <c r="V721" s="35"/>
      <c r="X721" s="47"/>
      <c r="Z721" s="47"/>
    </row>
    <row r="722" spans="2:26" x14ac:dyDescent="0.25">
      <c r="B722" s="10">
        <v>80</v>
      </c>
      <c r="C722" s="16">
        <f t="shared" si="43"/>
        <v>80410</v>
      </c>
      <c r="D722" s="16">
        <v>360</v>
      </c>
      <c r="E722" s="40">
        <f>B722*F722</f>
        <v>82708.462481563751</v>
      </c>
      <c r="F722" s="86">
        <f>F713*(1-X722)</f>
        <v>1033.8557810195468</v>
      </c>
      <c r="G722" s="36">
        <f>B722*H722</f>
        <v>91230.459040734946</v>
      </c>
      <c r="H722" s="37">
        <f>H713*(1-Z722)</f>
        <v>1140.3807380091869</v>
      </c>
      <c r="I722" s="19" t="s">
        <v>136</v>
      </c>
      <c r="J722" s="19">
        <v>430</v>
      </c>
      <c r="K722" s="19">
        <f t="shared" si="42"/>
        <v>187</v>
      </c>
      <c r="L722" s="105" t="s">
        <v>192</v>
      </c>
      <c r="M722" s="107" t="s">
        <v>62</v>
      </c>
      <c r="N722" s="107" t="s">
        <v>119</v>
      </c>
      <c r="O722" s="106">
        <v>2</v>
      </c>
      <c r="P722" s="120" t="s">
        <v>123</v>
      </c>
      <c r="Q722" s="146" t="s">
        <v>62</v>
      </c>
      <c r="R722" s="146" t="s">
        <v>63</v>
      </c>
      <c r="S722" s="121">
        <v>4</v>
      </c>
      <c r="U722" s="35"/>
      <c r="V722" s="35"/>
      <c r="X722" s="47">
        <f>$X$452</f>
        <v>1.2999999999999999E-3</v>
      </c>
      <c r="Z722" s="47">
        <f t="shared" si="36"/>
        <v>1.6000000000000001E-3</v>
      </c>
    </row>
    <row r="723" spans="2:26" x14ac:dyDescent="0.25">
      <c r="B723" s="11">
        <v>80</v>
      </c>
      <c r="C723" s="17">
        <f t="shared" si="43"/>
        <v>80040</v>
      </c>
      <c r="D723" s="17"/>
      <c r="E723" s="41"/>
      <c r="F723" s="85"/>
      <c r="G723" s="22"/>
      <c r="H723" s="38"/>
      <c r="J723" s="2">
        <v>435</v>
      </c>
      <c r="K723" s="2">
        <f t="shared" si="42"/>
        <v>184</v>
      </c>
      <c r="L723" s="11"/>
      <c r="O723" s="14"/>
      <c r="P723" s="101" t="s">
        <v>118</v>
      </c>
      <c r="Q723" s="104" t="s">
        <v>62</v>
      </c>
      <c r="R723" s="104" t="s">
        <v>63</v>
      </c>
      <c r="S723" s="102">
        <v>8</v>
      </c>
      <c r="U723" s="35"/>
      <c r="V723" s="35"/>
      <c r="X723" s="47"/>
      <c r="Z723" s="47"/>
    </row>
    <row r="724" spans="2:26" x14ac:dyDescent="0.25">
      <c r="B724" s="11">
        <v>80</v>
      </c>
      <c r="C724" s="17">
        <f t="shared" si="43"/>
        <v>80080</v>
      </c>
      <c r="D724" s="17"/>
      <c r="E724" s="41"/>
      <c r="F724" s="85"/>
      <c r="G724" s="22"/>
      <c r="H724" s="38"/>
      <c r="J724" s="2">
        <v>440</v>
      </c>
      <c r="K724" s="2">
        <f t="shared" si="42"/>
        <v>182</v>
      </c>
      <c r="L724" s="11"/>
      <c r="O724" s="14"/>
      <c r="S724" s="14"/>
      <c r="U724" s="35"/>
      <c r="V724" s="35"/>
      <c r="X724" s="47"/>
      <c r="Z724" s="47"/>
    </row>
    <row r="725" spans="2:26" x14ac:dyDescent="0.25">
      <c r="B725" s="11">
        <v>80</v>
      </c>
      <c r="C725" s="17">
        <f t="shared" si="43"/>
        <v>80100</v>
      </c>
      <c r="D725" s="17"/>
      <c r="E725" s="41"/>
      <c r="F725" s="85"/>
      <c r="G725" s="22"/>
      <c r="H725" s="38"/>
      <c r="J725" s="2">
        <v>445</v>
      </c>
      <c r="K725" s="2">
        <f t="shared" si="42"/>
        <v>180</v>
      </c>
      <c r="L725" s="11"/>
      <c r="O725" s="14"/>
      <c r="S725" s="14"/>
      <c r="U725" s="35"/>
      <c r="V725" s="35"/>
      <c r="X725" s="47"/>
      <c r="Z725" s="47"/>
    </row>
    <row r="726" spans="2:26" x14ac:dyDescent="0.25">
      <c r="B726" s="11">
        <v>80</v>
      </c>
      <c r="C726" s="17">
        <f t="shared" si="43"/>
        <v>80100</v>
      </c>
      <c r="D726" s="17"/>
      <c r="E726" s="41"/>
      <c r="F726" s="85"/>
      <c r="G726" s="22"/>
      <c r="H726" s="38"/>
      <c r="J726" s="2">
        <v>450</v>
      </c>
      <c r="K726" s="2">
        <f t="shared" si="42"/>
        <v>178</v>
      </c>
      <c r="L726" s="11"/>
      <c r="O726" s="14"/>
      <c r="S726" s="14"/>
      <c r="U726" s="35"/>
      <c r="V726" s="35"/>
      <c r="X726" s="47"/>
      <c r="Z726" s="47"/>
    </row>
    <row r="727" spans="2:26" x14ac:dyDescent="0.25">
      <c r="B727" s="11">
        <v>80</v>
      </c>
      <c r="C727" s="17">
        <f t="shared" si="43"/>
        <v>80080</v>
      </c>
      <c r="D727" s="17"/>
      <c r="E727" s="41"/>
      <c r="F727" s="85"/>
      <c r="G727" s="22"/>
      <c r="H727" s="38"/>
      <c r="I727" s="30"/>
      <c r="J727" s="2">
        <v>455</v>
      </c>
      <c r="K727" s="2">
        <f t="shared" si="42"/>
        <v>176</v>
      </c>
      <c r="L727" s="11"/>
      <c r="O727" s="14"/>
      <c r="S727" s="14"/>
      <c r="U727" s="35"/>
      <c r="V727" s="35"/>
      <c r="X727" s="47"/>
      <c r="Z727" s="47"/>
    </row>
    <row r="728" spans="2:26" x14ac:dyDescent="0.25">
      <c r="B728" s="11">
        <v>80</v>
      </c>
      <c r="C728" s="17">
        <f t="shared" si="43"/>
        <v>80100</v>
      </c>
      <c r="D728" s="17"/>
      <c r="E728" s="41"/>
      <c r="F728" s="85"/>
      <c r="G728" s="22"/>
      <c r="H728" s="38"/>
      <c r="I728" s="11" t="s">
        <v>139</v>
      </c>
      <c r="J728" s="2">
        <v>445</v>
      </c>
      <c r="K728" s="2">
        <f t="shared" si="42"/>
        <v>180</v>
      </c>
      <c r="L728" s="11"/>
      <c r="O728" s="14"/>
      <c r="S728" s="14"/>
      <c r="U728" s="35"/>
      <c r="V728" s="35"/>
      <c r="X728" s="47"/>
      <c r="Z728" s="47"/>
    </row>
    <row r="729" spans="2:26" x14ac:dyDescent="0.25">
      <c r="B729" s="11">
        <v>80</v>
      </c>
      <c r="C729" s="17">
        <f t="shared" si="43"/>
        <v>80100</v>
      </c>
      <c r="D729" s="17"/>
      <c r="E729" s="41"/>
      <c r="F729" s="85"/>
      <c r="G729" s="22"/>
      <c r="H729" s="38"/>
      <c r="I729" s="11"/>
      <c r="J729" s="2">
        <v>450</v>
      </c>
      <c r="K729" s="2">
        <f t="shared" si="42"/>
        <v>178</v>
      </c>
      <c r="L729" s="11"/>
      <c r="O729" s="14"/>
      <c r="S729" s="14"/>
      <c r="U729" s="35"/>
      <c r="V729" s="35"/>
      <c r="X729" s="47"/>
      <c r="Z729" s="47"/>
    </row>
    <row r="730" spans="2:26" ht="15.75" thickBot="1" x14ac:dyDescent="0.3">
      <c r="B730" s="12">
        <v>80</v>
      </c>
      <c r="C730" s="18">
        <f t="shared" si="43"/>
        <v>80080</v>
      </c>
      <c r="D730" s="18"/>
      <c r="E730" s="42"/>
      <c r="F730" s="87"/>
      <c r="G730" s="24"/>
      <c r="H730" s="39"/>
      <c r="I730" s="12"/>
      <c r="J730" s="4">
        <v>455</v>
      </c>
      <c r="K730" s="4">
        <f t="shared" si="42"/>
        <v>176</v>
      </c>
      <c r="L730" s="12"/>
      <c r="M730" s="4"/>
      <c r="N730" s="4"/>
      <c r="O730" s="15"/>
      <c r="P730" s="4"/>
      <c r="Q730" s="4"/>
      <c r="R730" s="4"/>
      <c r="S730" s="15"/>
      <c r="U730" s="35"/>
      <c r="V730" s="35"/>
      <c r="X730" s="47"/>
      <c r="Z730" s="47"/>
    </row>
    <row r="731" spans="2:26" x14ac:dyDescent="0.25">
      <c r="B731" s="17">
        <v>81</v>
      </c>
      <c r="C731" s="17">
        <f t="shared" si="43"/>
        <v>81270</v>
      </c>
      <c r="D731" s="11">
        <v>365</v>
      </c>
      <c r="E731" s="22">
        <f>B731*F731</f>
        <v>83633.453248841935</v>
      </c>
      <c r="F731" s="23">
        <f>F722*(1-X731)</f>
        <v>1032.5117685042214</v>
      </c>
      <c r="G731" s="22">
        <f>B731*H731</f>
        <v>92223.046435098135</v>
      </c>
      <c r="H731" s="38">
        <f>H722*(1-Z731)</f>
        <v>1138.556128828372</v>
      </c>
      <c r="I731" s="19" t="s">
        <v>136</v>
      </c>
      <c r="J731" s="2">
        <v>430</v>
      </c>
      <c r="K731" s="2">
        <f t="shared" si="42"/>
        <v>189</v>
      </c>
      <c r="L731" s="105" t="s">
        <v>192</v>
      </c>
      <c r="M731" s="107" t="s">
        <v>62</v>
      </c>
      <c r="N731" s="107" t="s">
        <v>119</v>
      </c>
      <c r="O731" s="106">
        <v>2</v>
      </c>
      <c r="P731" s="120" t="s">
        <v>123</v>
      </c>
      <c r="Q731" s="146" t="s">
        <v>62</v>
      </c>
      <c r="R731" s="146" t="s">
        <v>63</v>
      </c>
      <c r="S731" s="121">
        <v>4</v>
      </c>
      <c r="U731" s="35"/>
      <c r="V731" s="35"/>
      <c r="X731" s="47">
        <f>$X$452</f>
        <v>1.2999999999999999E-3</v>
      </c>
      <c r="Z731" s="47">
        <f t="shared" si="36"/>
        <v>1.6000000000000001E-3</v>
      </c>
    </row>
    <row r="732" spans="2:26" x14ac:dyDescent="0.25">
      <c r="B732" s="17">
        <v>81</v>
      </c>
      <c r="C732" s="17">
        <f t="shared" si="43"/>
        <v>81345</v>
      </c>
      <c r="D732" s="11"/>
      <c r="E732" s="22"/>
      <c r="F732" s="23"/>
      <c r="G732" s="22"/>
      <c r="H732" s="38"/>
      <c r="J732" s="2">
        <v>435</v>
      </c>
      <c r="K732" s="2">
        <f t="shared" si="42"/>
        <v>187</v>
      </c>
      <c r="L732" s="11"/>
      <c r="O732" s="14"/>
      <c r="P732" s="101" t="s">
        <v>118</v>
      </c>
      <c r="Q732" s="104" t="s">
        <v>62</v>
      </c>
      <c r="R732" s="104" t="s">
        <v>63</v>
      </c>
      <c r="S732" s="102">
        <v>8</v>
      </c>
      <c r="U732" s="35"/>
      <c r="V732" s="35"/>
      <c r="X732" s="47"/>
      <c r="Z732" s="47"/>
    </row>
    <row r="733" spans="2:26" x14ac:dyDescent="0.25">
      <c r="B733" s="17">
        <v>81</v>
      </c>
      <c r="C733" s="17">
        <f t="shared" si="43"/>
        <v>81400</v>
      </c>
      <c r="D733" s="11"/>
      <c r="E733" s="22"/>
      <c r="F733" s="23"/>
      <c r="G733" s="22"/>
      <c r="H733" s="38"/>
      <c r="J733" s="2">
        <v>440</v>
      </c>
      <c r="K733" s="2">
        <f t="shared" ref="K733:K796" si="44">CEILING(B733*1000/J733,1)</f>
        <v>185</v>
      </c>
      <c r="L733" s="11"/>
      <c r="O733" s="14"/>
      <c r="P733" s="11"/>
      <c r="S733" s="14"/>
      <c r="U733" s="35"/>
      <c r="V733" s="35"/>
      <c r="X733" s="47"/>
      <c r="Z733" s="47"/>
    </row>
    <row r="734" spans="2:26" x14ac:dyDescent="0.25">
      <c r="B734" s="17">
        <v>81</v>
      </c>
      <c r="C734" s="17">
        <f t="shared" si="43"/>
        <v>81435</v>
      </c>
      <c r="D734" s="11"/>
      <c r="E734" s="22"/>
      <c r="F734" s="23"/>
      <c r="G734" s="22"/>
      <c r="H734" s="38"/>
      <c r="J734" s="2">
        <v>445</v>
      </c>
      <c r="K734" s="2">
        <f t="shared" si="44"/>
        <v>183</v>
      </c>
      <c r="L734" s="11"/>
      <c r="O734" s="14"/>
      <c r="P734" s="11"/>
      <c r="S734" s="14"/>
      <c r="U734" s="35"/>
      <c r="V734" s="35"/>
      <c r="X734" s="47"/>
      <c r="Z734" s="47"/>
    </row>
    <row r="735" spans="2:26" x14ac:dyDescent="0.25">
      <c r="B735" s="17">
        <v>81</v>
      </c>
      <c r="C735" s="17">
        <f t="shared" si="43"/>
        <v>81000</v>
      </c>
      <c r="D735" s="11"/>
      <c r="E735" s="22"/>
      <c r="F735" s="23"/>
      <c r="G735" s="22"/>
      <c r="H735" s="38"/>
      <c r="J735" s="2">
        <v>450</v>
      </c>
      <c r="K735" s="2">
        <f t="shared" si="44"/>
        <v>180</v>
      </c>
      <c r="L735" s="11"/>
      <c r="O735" s="14"/>
      <c r="P735" s="11"/>
      <c r="S735" s="14"/>
      <c r="U735" s="35"/>
      <c r="V735" s="35"/>
      <c r="X735" s="47"/>
      <c r="Z735" s="47"/>
    </row>
    <row r="736" spans="2:26" x14ac:dyDescent="0.25">
      <c r="B736" s="17">
        <v>81</v>
      </c>
      <c r="C736" s="17">
        <f t="shared" si="43"/>
        <v>81445</v>
      </c>
      <c r="D736" s="11"/>
      <c r="E736" s="22"/>
      <c r="F736" s="23"/>
      <c r="G736" s="22"/>
      <c r="H736" s="38"/>
      <c r="I736" s="30"/>
      <c r="J736" s="2">
        <v>455</v>
      </c>
      <c r="K736" s="2">
        <f t="shared" si="44"/>
        <v>179</v>
      </c>
      <c r="L736" s="11"/>
      <c r="O736" s="14"/>
      <c r="P736" s="11"/>
      <c r="S736" s="14"/>
      <c r="U736" s="35"/>
      <c r="V736" s="35"/>
      <c r="X736" s="47"/>
      <c r="Z736" s="47"/>
    </row>
    <row r="737" spans="2:26" x14ac:dyDescent="0.25">
      <c r="B737" s="17">
        <v>81</v>
      </c>
      <c r="C737" s="17">
        <f t="shared" si="43"/>
        <v>81435</v>
      </c>
      <c r="D737" s="11"/>
      <c r="E737" s="22"/>
      <c r="F737" s="23"/>
      <c r="G737" s="22"/>
      <c r="H737" s="38"/>
      <c r="I737" s="11" t="s">
        <v>139</v>
      </c>
      <c r="J737" s="2">
        <v>445</v>
      </c>
      <c r="K737" s="2">
        <f t="shared" si="44"/>
        <v>183</v>
      </c>
      <c r="L737" s="11"/>
      <c r="O737" s="14"/>
      <c r="P737" s="11"/>
      <c r="S737" s="14"/>
      <c r="U737" s="35"/>
      <c r="V737" s="35"/>
      <c r="X737" s="47"/>
      <c r="Z737" s="47"/>
    </row>
    <row r="738" spans="2:26" x14ac:dyDescent="0.25">
      <c r="B738" s="17">
        <v>81</v>
      </c>
      <c r="C738" s="17">
        <f t="shared" si="43"/>
        <v>81000</v>
      </c>
      <c r="D738" s="11"/>
      <c r="E738" s="22"/>
      <c r="F738" s="23"/>
      <c r="G738" s="22"/>
      <c r="H738" s="38"/>
      <c r="I738" s="11"/>
      <c r="J738" s="2">
        <v>450</v>
      </c>
      <c r="K738" s="2">
        <f t="shared" si="44"/>
        <v>180</v>
      </c>
      <c r="L738" s="11"/>
      <c r="O738" s="14"/>
      <c r="P738" s="11"/>
      <c r="S738" s="14"/>
      <c r="U738" s="35"/>
      <c r="V738" s="35"/>
      <c r="X738" s="47"/>
      <c r="Z738" s="47"/>
    </row>
    <row r="739" spans="2:26" ht="15.75" thickBot="1" x14ac:dyDescent="0.3">
      <c r="B739" s="18">
        <v>81</v>
      </c>
      <c r="C739" s="18">
        <f t="shared" si="43"/>
        <v>81445</v>
      </c>
      <c r="D739" s="12"/>
      <c r="E739" s="24"/>
      <c r="F739" s="25"/>
      <c r="G739" s="24"/>
      <c r="H739" s="39"/>
      <c r="I739" s="12"/>
      <c r="J739" s="4">
        <v>455</v>
      </c>
      <c r="K739" s="4">
        <f t="shared" si="44"/>
        <v>179</v>
      </c>
      <c r="L739" s="12"/>
      <c r="M739" s="4"/>
      <c r="N739" s="4"/>
      <c r="O739" s="15"/>
      <c r="P739" s="12"/>
      <c r="Q739" s="4"/>
      <c r="R739" s="4"/>
      <c r="S739" s="15"/>
      <c r="U739" s="35"/>
      <c r="V739" s="35"/>
      <c r="X739" s="47"/>
      <c r="Z739" s="47"/>
    </row>
    <row r="740" spans="2:26" x14ac:dyDescent="0.25">
      <c r="B740" s="17">
        <v>82</v>
      </c>
      <c r="C740" s="17">
        <f t="shared" si="43"/>
        <v>82130</v>
      </c>
      <c r="D740" s="11">
        <v>369</v>
      </c>
      <c r="E740" s="22">
        <f>B740*F740</f>
        <v>84555.899262823601</v>
      </c>
      <c r="F740" s="23">
        <f>F731*(1-X740)</f>
        <v>1031.1695032051659</v>
      </c>
      <c r="G740" s="22">
        <f>B740*H740</f>
        <v>93212.223999824215</v>
      </c>
      <c r="H740" s="38">
        <f>H731*(1-Z740)</f>
        <v>1136.7344390222465</v>
      </c>
      <c r="I740" s="19" t="s">
        <v>136</v>
      </c>
      <c r="J740" s="2">
        <v>430</v>
      </c>
      <c r="K740" s="2">
        <f t="shared" si="44"/>
        <v>191</v>
      </c>
      <c r="L740" s="105" t="s">
        <v>192</v>
      </c>
      <c r="M740" s="107" t="s">
        <v>62</v>
      </c>
      <c r="N740" s="107" t="s">
        <v>119</v>
      </c>
      <c r="O740" s="106">
        <v>2</v>
      </c>
      <c r="P740" s="120" t="s">
        <v>123</v>
      </c>
      <c r="Q740" s="146" t="s">
        <v>62</v>
      </c>
      <c r="R740" s="146" t="s">
        <v>63</v>
      </c>
      <c r="S740" s="121">
        <v>4</v>
      </c>
      <c r="U740" s="35"/>
      <c r="V740" s="35"/>
      <c r="X740" s="47">
        <f>$X$452</f>
        <v>1.2999999999999999E-3</v>
      </c>
      <c r="Z740" s="47">
        <f t="shared" si="36"/>
        <v>1.6000000000000001E-3</v>
      </c>
    </row>
    <row r="741" spans="2:26" x14ac:dyDescent="0.25">
      <c r="B741" s="17">
        <v>82</v>
      </c>
      <c r="C741" s="17">
        <f t="shared" si="43"/>
        <v>82215</v>
      </c>
      <c r="D741" s="11"/>
      <c r="E741" s="22"/>
      <c r="F741" s="23"/>
      <c r="G741" s="22"/>
      <c r="H741" s="38"/>
      <c r="J741" s="2">
        <v>435</v>
      </c>
      <c r="K741" s="2">
        <f t="shared" si="44"/>
        <v>189</v>
      </c>
      <c r="L741" s="11"/>
      <c r="O741" s="14"/>
      <c r="P741" s="101" t="s">
        <v>118</v>
      </c>
      <c r="Q741" s="104" t="s">
        <v>62</v>
      </c>
      <c r="R741" s="104" t="s">
        <v>63</v>
      </c>
      <c r="S741" s="102">
        <v>8</v>
      </c>
      <c r="U741" s="35"/>
      <c r="V741" s="35"/>
      <c r="X741" s="47"/>
      <c r="Z741" s="47"/>
    </row>
    <row r="742" spans="2:26" x14ac:dyDescent="0.25">
      <c r="B742" s="17">
        <v>82</v>
      </c>
      <c r="C742" s="17">
        <f t="shared" si="43"/>
        <v>82280</v>
      </c>
      <c r="D742" s="11"/>
      <c r="E742" s="22"/>
      <c r="F742" s="23"/>
      <c r="G742" s="22"/>
      <c r="H742" s="38"/>
      <c r="J742" s="2">
        <v>440</v>
      </c>
      <c r="K742" s="2">
        <f t="shared" si="44"/>
        <v>187</v>
      </c>
      <c r="L742" s="11"/>
      <c r="O742" s="14"/>
      <c r="P742" s="11"/>
      <c r="S742" s="14"/>
      <c r="U742" s="35"/>
      <c r="V742" s="35"/>
      <c r="X742" s="47"/>
      <c r="Z742" s="47"/>
    </row>
    <row r="743" spans="2:26" x14ac:dyDescent="0.25">
      <c r="B743" s="17">
        <v>82</v>
      </c>
      <c r="C743" s="17">
        <f t="shared" ref="C743:C806" si="45">K743*J743</f>
        <v>82325</v>
      </c>
      <c r="D743" s="11"/>
      <c r="E743" s="22"/>
      <c r="F743" s="23"/>
      <c r="G743" s="22"/>
      <c r="H743" s="38"/>
      <c r="J743" s="2">
        <v>445</v>
      </c>
      <c r="K743" s="2">
        <f t="shared" si="44"/>
        <v>185</v>
      </c>
      <c r="L743" s="11"/>
      <c r="O743" s="14"/>
      <c r="P743" s="11"/>
      <c r="S743" s="14"/>
      <c r="U743" s="35"/>
      <c r="V743" s="35"/>
      <c r="X743" s="47"/>
      <c r="Z743" s="47"/>
    </row>
    <row r="744" spans="2:26" x14ac:dyDescent="0.25">
      <c r="B744" s="17">
        <v>82</v>
      </c>
      <c r="C744" s="17">
        <f t="shared" si="45"/>
        <v>82350</v>
      </c>
      <c r="D744" s="11"/>
      <c r="E744" s="22"/>
      <c r="F744" s="23"/>
      <c r="G744" s="22"/>
      <c r="H744" s="38"/>
      <c r="J744" s="2">
        <v>450</v>
      </c>
      <c r="K744" s="2">
        <f t="shared" si="44"/>
        <v>183</v>
      </c>
      <c r="L744" s="11"/>
      <c r="O744" s="14"/>
      <c r="P744" s="11"/>
      <c r="S744" s="14"/>
      <c r="U744" s="35"/>
      <c r="V744" s="35"/>
      <c r="X744" s="47"/>
      <c r="Z744" s="47"/>
    </row>
    <row r="745" spans="2:26" x14ac:dyDescent="0.25">
      <c r="B745" s="17">
        <v>82</v>
      </c>
      <c r="C745" s="17">
        <f t="shared" si="45"/>
        <v>82355</v>
      </c>
      <c r="D745" s="11"/>
      <c r="E745" s="22"/>
      <c r="F745" s="23"/>
      <c r="G745" s="22"/>
      <c r="H745" s="38"/>
      <c r="I745" s="30"/>
      <c r="J745" s="2">
        <v>455</v>
      </c>
      <c r="K745" s="2">
        <f t="shared" si="44"/>
        <v>181</v>
      </c>
      <c r="L745" s="11"/>
      <c r="O745" s="14"/>
      <c r="P745" s="11"/>
      <c r="S745" s="14"/>
      <c r="U745" s="35"/>
      <c r="V745" s="35"/>
      <c r="X745" s="47"/>
      <c r="Z745" s="47"/>
    </row>
    <row r="746" spans="2:26" x14ac:dyDescent="0.25">
      <c r="B746" s="17">
        <v>82</v>
      </c>
      <c r="C746" s="17">
        <f t="shared" si="45"/>
        <v>82325</v>
      </c>
      <c r="D746" s="11"/>
      <c r="E746" s="22"/>
      <c r="F746" s="23"/>
      <c r="G746" s="22"/>
      <c r="H746" s="38"/>
      <c r="I746" s="11" t="s">
        <v>139</v>
      </c>
      <c r="J746" s="2">
        <v>445</v>
      </c>
      <c r="K746" s="2">
        <f t="shared" si="44"/>
        <v>185</v>
      </c>
      <c r="L746" s="11"/>
      <c r="O746" s="14"/>
      <c r="P746" s="11"/>
      <c r="S746" s="14"/>
      <c r="U746" s="35"/>
      <c r="V746" s="35"/>
      <c r="X746" s="47"/>
      <c r="Z746" s="47"/>
    </row>
    <row r="747" spans="2:26" x14ac:dyDescent="0.25">
      <c r="B747" s="17">
        <v>82</v>
      </c>
      <c r="C747" s="17">
        <f t="shared" si="45"/>
        <v>82350</v>
      </c>
      <c r="D747" s="11"/>
      <c r="E747" s="22"/>
      <c r="F747" s="23"/>
      <c r="G747" s="22"/>
      <c r="H747" s="38"/>
      <c r="I747" s="11"/>
      <c r="J747" s="2">
        <v>450</v>
      </c>
      <c r="K747" s="2">
        <f t="shared" si="44"/>
        <v>183</v>
      </c>
      <c r="L747" s="11"/>
      <c r="O747" s="14"/>
      <c r="P747" s="11"/>
      <c r="S747" s="14"/>
      <c r="U747" s="35"/>
      <c r="V747" s="35"/>
      <c r="X747" s="47"/>
      <c r="Z747" s="47"/>
    </row>
    <row r="748" spans="2:26" ht="15.75" thickBot="1" x14ac:dyDescent="0.3">
      <c r="B748" s="17">
        <v>82</v>
      </c>
      <c r="C748" s="17">
        <f t="shared" si="45"/>
        <v>82355</v>
      </c>
      <c r="D748" s="11"/>
      <c r="E748" s="22"/>
      <c r="F748" s="23"/>
      <c r="G748" s="22"/>
      <c r="H748" s="38"/>
      <c r="I748" s="12"/>
      <c r="J748" s="2">
        <v>455</v>
      </c>
      <c r="K748" s="2">
        <f t="shared" si="44"/>
        <v>181</v>
      </c>
      <c r="L748" s="11"/>
      <c r="O748" s="14"/>
      <c r="P748" s="11"/>
      <c r="S748" s="14"/>
      <c r="U748" s="35"/>
      <c r="V748" s="35"/>
      <c r="X748" s="47"/>
      <c r="Z748" s="47"/>
    </row>
    <row r="749" spans="2:26" x14ac:dyDescent="0.25">
      <c r="B749" s="16">
        <v>83</v>
      </c>
      <c r="C749" s="16">
        <f t="shared" si="45"/>
        <v>83420</v>
      </c>
      <c r="D749" s="10">
        <v>374</v>
      </c>
      <c r="E749" s="93">
        <f>B749*F749</f>
        <v>85475.805576632934</v>
      </c>
      <c r="F749" s="51">
        <f>F740*(1-X749)</f>
        <v>1029.8289828509992</v>
      </c>
      <c r="G749" s="93">
        <f>B749*H749</f>
        <v>94198.000105344297</v>
      </c>
      <c r="H749" s="94">
        <f>H740*(1-Z749)</f>
        <v>1134.9156639198109</v>
      </c>
      <c r="I749" s="19" t="s">
        <v>136</v>
      </c>
      <c r="J749" s="19">
        <v>430</v>
      </c>
      <c r="K749" s="19">
        <f t="shared" si="44"/>
        <v>194</v>
      </c>
      <c r="L749" s="105" t="s">
        <v>192</v>
      </c>
      <c r="M749" s="107" t="s">
        <v>62</v>
      </c>
      <c r="N749" s="107" t="s">
        <v>119</v>
      </c>
      <c r="O749" s="106">
        <v>2</v>
      </c>
      <c r="P749" s="120" t="s">
        <v>123</v>
      </c>
      <c r="Q749" s="146" t="s">
        <v>62</v>
      </c>
      <c r="R749" s="146" t="s">
        <v>63</v>
      </c>
      <c r="S749" s="121">
        <v>4</v>
      </c>
      <c r="U749" s="35"/>
      <c r="V749" s="35"/>
      <c r="X749" s="47">
        <f>$X$452</f>
        <v>1.2999999999999999E-3</v>
      </c>
      <c r="Z749" s="47">
        <f t="shared" ref="Z749:Z893" si="46">$Z$452</f>
        <v>1.6000000000000001E-3</v>
      </c>
    </row>
    <row r="750" spans="2:26" x14ac:dyDescent="0.25">
      <c r="B750" s="17">
        <v>83</v>
      </c>
      <c r="C750" s="17">
        <f t="shared" si="45"/>
        <v>83085</v>
      </c>
      <c r="D750" s="11"/>
      <c r="E750" s="91"/>
      <c r="F750" s="23"/>
      <c r="G750" s="91"/>
      <c r="H750" s="92"/>
      <c r="J750" s="2">
        <v>435</v>
      </c>
      <c r="K750" s="2">
        <f t="shared" si="44"/>
        <v>191</v>
      </c>
      <c r="L750" s="11"/>
      <c r="O750" s="14"/>
      <c r="P750" s="101" t="s">
        <v>118</v>
      </c>
      <c r="Q750" s="104" t="s">
        <v>62</v>
      </c>
      <c r="R750" s="104" t="s">
        <v>63</v>
      </c>
      <c r="S750" s="102">
        <v>8</v>
      </c>
      <c r="U750" s="35"/>
      <c r="V750" s="35"/>
      <c r="X750" s="47"/>
      <c r="Z750" s="47"/>
    </row>
    <row r="751" spans="2:26" x14ac:dyDescent="0.25">
      <c r="B751" s="17">
        <v>83</v>
      </c>
      <c r="C751" s="17">
        <f t="shared" si="45"/>
        <v>83160</v>
      </c>
      <c r="D751" s="11"/>
      <c r="E751" s="91"/>
      <c r="F751" s="23"/>
      <c r="G751" s="91"/>
      <c r="H751" s="92"/>
      <c r="J751" s="2">
        <v>440</v>
      </c>
      <c r="K751" s="2">
        <f t="shared" si="44"/>
        <v>189</v>
      </c>
      <c r="L751" s="11"/>
      <c r="O751" s="14"/>
      <c r="P751" s="11"/>
      <c r="S751" s="14"/>
      <c r="U751" s="35"/>
      <c r="V751" s="35"/>
      <c r="X751" s="47"/>
      <c r="Z751" s="47"/>
    </row>
    <row r="752" spans="2:26" x14ac:dyDescent="0.25">
      <c r="B752" s="17">
        <v>83</v>
      </c>
      <c r="C752" s="17">
        <f t="shared" si="45"/>
        <v>83215</v>
      </c>
      <c r="D752" s="11"/>
      <c r="E752" s="91"/>
      <c r="F752" s="23"/>
      <c r="G752" s="91"/>
      <c r="H752" s="92"/>
      <c r="J752" s="2">
        <v>445</v>
      </c>
      <c r="K752" s="2">
        <f t="shared" si="44"/>
        <v>187</v>
      </c>
      <c r="L752" s="11"/>
      <c r="O752" s="14"/>
      <c r="P752" s="11"/>
      <c r="S752" s="14"/>
      <c r="U752" s="35"/>
      <c r="V752" s="35"/>
      <c r="X752" s="47"/>
      <c r="Z752" s="47"/>
    </row>
    <row r="753" spans="2:26" x14ac:dyDescent="0.25">
      <c r="B753" s="17">
        <v>83</v>
      </c>
      <c r="C753" s="17">
        <f t="shared" si="45"/>
        <v>83250</v>
      </c>
      <c r="D753" s="11"/>
      <c r="E753" s="91"/>
      <c r="F753" s="23"/>
      <c r="G753" s="91"/>
      <c r="H753" s="92"/>
      <c r="J753" s="2">
        <v>450</v>
      </c>
      <c r="K753" s="2">
        <f t="shared" si="44"/>
        <v>185</v>
      </c>
      <c r="L753" s="11"/>
      <c r="O753" s="14"/>
      <c r="P753" s="11"/>
      <c r="S753" s="14"/>
      <c r="U753" s="35"/>
      <c r="V753" s="35"/>
      <c r="X753" s="47"/>
      <c r="Z753" s="47"/>
    </row>
    <row r="754" spans="2:26" x14ac:dyDescent="0.25">
      <c r="B754" s="17">
        <v>83</v>
      </c>
      <c r="C754" s="17">
        <f t="shared" si="45"/>
        <v>83265</v>
      </c>
      <c r="D754" s="11"/>
      <c r="E754" s="91"/>
      <c r="F754" s="23"/>
      <c r="G754" s="91"/>
      <c r="H754" s="92"/>
      <c r="I754" s="30"/>
      <c r="J754" s="2">
        <v>455</v>
      </c>
      <c r="K754" s="2">
        <f t="shared" si="44"/>
        <v>183</v>
      </c>
      <c r="L754" s="11"/>
      <c r="O754" s="14"/>
      <c r="P754" s="11"/>
      <c r="S754" s="14"/>
      <c r="U754" s="35"/>
      <c r="V754" s="35"/>
      <c r="X754" s="47"/>
      <c r="Z754" s="47"/>
    </row>
    <row r="755" spans="2:26" x14ac:dyDescent="0.25">
      <c r="B755" s="17">
        <v>83</v>
      </c>
      <c r="C755" s="17">
        <f t="shared" si="45"/>
        <v>83215</v>
      </c>
      <c r="D755" s="11"/>
      <c r="E755" s="91"/>
      <c r="F755" s="23"/>
      <c r="G755" s="91"/>
      <c r="H755" s="92"/>
      <c r="I755" s="11" t="s">
        <v>139</v>
      </c>
      <c r="J755" s="2">
        <v>445</v>
      </c>
      <c r="K755" s="2">
        <f t="shared" si="44"/>
        <v>187</v>
      </c>
      <c r="L755" s="11"/>
      <c r="O755" s="14"/>
      <c r="P755" s="11"/>
      <c r="S755" s="14"/>
      <c r="U755" s="35"/>
      <c r="V755" s="35"/>
      <c r="X755" s="47"/>
      <c r="Z755" s="47"/>
    </row>
    <row r="756" spans="2:26" x14ac:dyDescent="0.25">
      <c r="B756" s="17">
        <v>83</v>
      </c>
      <c r="C756" s="17">
        <f t="shared" si="45"/>
        <v>83250</v>
      </c>
      <c r="D756" s="11"/>
      <c r="E756" s="91"/>
      <c r="F756" s="23"/>
      <c r="G756" s="91"/>
      <c r="H756" s="92"/>
      <c r="I756" s="11"/>
      <c r="J756" s="2">
        <v>450</v>
      </c>
      <c r="K756" s="2">
        <f t="shared" si="44"/>
        <v>185</v>
      </c>
      <c r="L756" s="11"/>
      <c r="O756" s="14"/>
      <c r="P756" s="11"/>
      <c r="S756" s="14"/>
      <c r="U756" s="35"/>
      <c r="V756" s="35"/>
      <c r="X756" s="47"/>
      <c r="Z756" s="47"/>
    </row>
    <row r="757" spans="2:26" ht="15.75" thickBot="1" x14ac:dyDescent="0.3">
      <c r="B757" s="18">
        <v>83</v>
      </c>
      <c r="C757" s="18">
        <f t="shared" si="45"/>
        <v>83265</v>
      </c>
      <c r="D757" s="12"/>
      <c r="E757" s="95"/>
      <c r="F757" s="25"/>
      <c r="G757" s="95"/>
      <c r="H757" s="96"/>
      <c r="I757" s="12"/>
      <c r="J757" s="4">
        <v>455</v>
      </c>
      <c r="K757" s="4">
        <f t="shared" si="44"/>
        <v>183</v>
      </c>
      <c r="L757" s="12"/>
      <c r="M757" s="4"/>
      <c r="N757" s="4"/>
      <c r="O757" s="15"/>
      <c r="P757" s="12"/>
      <c r="Q757" s="4"/>
      <c r="R757" s="4"/>
      <c r="S757" s="15"/>
      <c r="U757" s="35"/>
      <c r="V757" s="35"/>
      <c r="X757" s="47"/>
      <c r="Z757" s="47"/>
    </row>
    <row r="758" spans="2:26" x14ac:dyDescent="0.25">
      <c r="B758" s="17">
        <v>84</v>
      </c>
      <c r="C758" s="17">
        <f t="shared" si="45"/>
        <v>84280</v>
      </c>
      <c r="D758" s="11">
        <v>378</v>
      </c>
      <c r="E758" s="22">
        <f>B758*F758</f>
        <v>86393.177234556599</v>
      </c>
      <c r="F758" s="23">
        <f>F749*(1-X758)</f>
        <v>1028.4902051732929</v>
      </c>
      <c r="G758" s="22">
        <f>B758*H758</f>
        <v>95180.383104033288</v>
      </c>
      <c r="H758" s="38">
        <f>H749*(1-Z758)</f>
        <v>1133.0997988575391</v>
      </c>
      <c r="I758" s="19" t="s">
        <v>136</v>
      </c>
      <c r="J758" s="2">
        <v>430</v>
      </c>
      <c r="K758" s="2">
        <f t="shared" si="44"/>
        <v>196</v>
      </c>
      <c r="L758" s="105" t="s">
        <v>192</v>
      </c>
      <c r="M758" s="107" t="s">
        <v>62</v>
      </c>
      <c r="N758" s="107" t="s">
        <v>119</v>
      </c>
      <c r="O758" s="106">
        <v>2</v>
      </c>
      <c r="P758" s="120" t="s">
        <v>123</v>
      </c>
      <c r="Q758" s="146" t="s">
        <v>62</v>
      </c>
      <c r="R758" s="146" t="s">
        <v>63</v>
      </c>
      <c r="S758" s="121">
        <v>4</v>
      </c>
      <c r="U758" s="35"/>
      <c r="V758" s="35"/>
      <c r="X758" s="47">
        <f>$X$452</f>
        <v>1.2999999999999999E-3</v>
      </c>
      <c r="Z758" s="47">
        <f t="shared" si="46"/>
        <v>1.6000000000000001E-3</v>
      </c>
    </row>
    <row r="759" spans="2:26" x14ac:dyDescent="0.25">
      <c r="B759" s="17">
        <v>84</v>
      </c>
      <c r="C759" s="17">
        <f t="shared" si="45"/>
        <v>84390</v>
      </c>
      <c r="D759" s="11"/>
      <c r="E759" s="22"/>
      <c r="F759" s="23"/>
      <c r="G759" s="22"/>
      <c r="H759" s="38"/>
      <c r="J759" s="2">
        <v>435</v>
      </c>
      <c r="K759" s="2">
        <f t="shared" si="44"/>
        <v>194</v>
      </c>
      <c r="L759" s="11"/>
      <c r="O759" s="14"/>
      <c r="P759" s="101" t="s">
        <v>118</v>
      </c>
      <c r="Q759" s="104" t="s">
        <v>62</v>
      </c>
      <c r="R759" s="104" t="s">
        <v>63</v>
      </c>
      <c r="S759" s="102">
        <v>8</v>
      </c>
      <c r="U759" s="35"/>
      <c r="V759" s="35"/>
      <c r="X759" s="47"/>
      <c r="Z759" s="47"/>
    </row>
    <row r="760" spans="2:26" x14ac:dyDescent="0.25">
      <c r="B760" s="17">
        <v>84</v>
      </c>
      <c r="C760" s="17">
        <f t="shared" si="45"/>
        <v>84040</v>
      </c>
      <c r="D760" s="11"/>
      <c r="E760" s="22"/>
      <c r="F760" s="23"/>
      <c r="G760" s="22"/>
      <c r="H760" s="38"/>
      <c r="J760" s="2">
        <v>440</v>
      </c>
      <c r="K760" s="2">
        <f t="shared" si="44"/>
        <v>191</v>
      </c>
      <c r="L760" s="11"/>
      <c r="O760" s="14"/>
      <c r="P760" s="11"/>
      <c r="S760" s="14"/>
      <c r="U760" s="35"/>
      <c r="V760" s="35"/>
      <c r="X760" s="47"/>
      <c r="Z760" s="47"/>
    </row>
    <row r="761" spans="2:26" x14ac:dyDescent="0.25">
      <c r="B761" s="17">
        <v>84</v>
      </c>
      <c r="C761" s="17">
        <f t="shared" si="45"/>
        <v>84105</v>
      </c>
      <c r="D761" s="11"/>
      <c r="E761" s="22"/>
      <c r="F761" s="23"/>
      <c r="G761" s="22"/>
      <c r="H761" s="38"/>
      <c r="J761" s="2">
        <v>445</v>
      </c>
      <c r="K761" s="2">
        <f t="shared" si="44"/>
        <v>189</v>
      </c>
      <c r="L761" s="11"/>
      <c r="O761" s="14"/>
      <c r="P761" s="11"/>
      <c r="S761" s="14"/>
      <c r="U761" s="35"/>
      <c r="V761" s="35"/>
      <c r="X761" s="47"/>
      <c r="Z761" s="47"/>
    </row>
    <row r="762" spans="2:26" x14ac:dyDescent="0.25">
      <c r="B762" s="17">
        <v>84</v>
      </c>
      <c r="C762" s="17">
        <f t="shared" si="45"/>
        <v>84150</v>
      </c>
      <c r="D762" s="11"/>
      <c r="E762" s="22"/>
      <c r="F762" s="23"/>
      <c r="G762" s="22"/>
      <c r="H762" s="38"/>
      <c r="J762" s="2">
        <v>450</v>
      </c>
      <c r="K762" s="2">
        <f t="shared" si="44"/>
        <v>187</v>
      </c>
      <c r="L762" s="11"/>
      <c r="O762" s="14"/>
      <c r="P762" s="11"/>
      <c r="S762" s="14"/>
      <c r="U762" s="35"/>
      <c r="V762" s="35"/>
      <c r="X762" s="47"/>
      <c r="Z762" s="47"/>
    </row>
    <row r="763" spans="2:26" x14ac:dyDescent="0.25">
      <c r="B763" s="17">
        <v>84</v>
      </c>
      <c r="C763" s="17">
        <f t="shared" si="45"/>
        <v>84175</v>
      </c>
      <c r="D763" s="11"/>
      <c r="E763" s="22"/>
      <c r="F763" s="23"/>
      <c r="G763" s="22"/>
      <c r="H763" s="38"/>
      <c r="I763" s="30"/>
      <c r="J763" s="2">
        <v>455</v>
      </c>
      <c r="K763" s="2">
        <f t="shared" si="44"/>
        <v>185</v>
      </c>
      <c r="L763" s="11"/>
      <c r="O763" s="14"/>
      <c r="P763" s="11"/>
      <c r="S763" s="14"/>
      <c r="U763" s="35"/>
      <c r="V763" s="35"/>
      <c r="X763" s="47"/>
      <c r="Z763" s="47"/>
    </row>
    <row r="764" spans="2:26" x14ac:dyDescent="0.25">
      <c r="B764" s="17">
        <v>84</v>
      </c>
      <c r="C764" s="17">
        <f t="shared" si="45"/>
        <v>84105</v>
      </c>
      <c r="D764" s="11"/>
      <c r="E764" s="22"/>
      <c r="F764" s="23"/>
      <c r="G764" s="22"/>
      <c r="H764" s="38"/>
      <c r="I764" s="11" t="s">
        <v>139</v>
      </c>
      <c r="J764" s="2">
        <v>445</v>
      </c>
      <c r="K764" s="2">
        <f t="shared" si="44"/>
        <v>189</v>
      </c>
      <c r="L764" s="11"/>
      <c r="O764" s="14"/>
      <c r="P764" s="11"/>
      <c r="S764" s="14"/>
      <c r="U764" s="35"/>
      <c r="V764" s="35"/>
      <c r="X764" s="47"/>
      <c r="Z764" s="47"/>
    </row>
    <row r="765" spans="2:26" x14ac:dyDescent="0.25">
      <c r="B765" s="17">
        <v>84</v>
      </c>
      <c r="C765" s="17">
        <f t="shared" si="45"/>
        <v>84150</v>
      </c>
      <c r="D765" s="11"/>
      <c r="E765" s="22"/>
      <c r="F765" s="23"/>
      <c r="G765" s="22"/>
      <c r="H765" s="38"/>
      <c r="I765" s="11"/>
      <c r="J765" s="2">
        <v>450</v>
      </c>
      <c r="K765" s="2">
        <f t="shared" si="44"/>
        <v>187</v>
      </c>
      <c r="L765" s="11"/>
      <c r="O765" s="14"/>
      <c r="P765" s="11"/>
      <c r="S765" s="14"/>
      <c r="U765" s="35"/>
      <c r="V765" s="35"/>
      <c r="X765" s="47"/>
      <c r="Z765" s="47"/>
    </row>
    <row r="766" spans="2:26" ht="15.75" thickBot="1" x14ac:dyDescent="0.3">
      <c r="B766" s="17">
        <v>84</v>
      </c>
      <c r="C766" s="17">
        <f t="shared" si="45"/>
        <v>84175</v>
      </c>
      <c r="D766" s="11"/>
      <c r="E766" s="22"/>
      <c r="F766" s="23"/>
      <c r="G766" s="22"/>
      <c r="H766" s="38"/>
      <c r="I766" s="12"/>
      <c r="J766" s="2">
        <v>455</v>
      </c>
      <c r="K766" s="2">
        <f t="shared" si="44"/>
        <v>185</v>
      </c>
      <c r="L766" s="11"/>
      <c r="O766" s="14"/>
      <c r="P766" s="11"/>
      <c r="S766" s="14"/>
      <c r="U766" s="35"/>
      <c r="V766" s="35"/>
      <c r="X766" s="47"/>
      <c r="Z766" s="47"/>
    </row>
    <row r="767" spans="2:26" x14ac:dyDescent="0.25">
      <c r="B767" s="16">
        <v>85</v>
      </c>
      <c r="C767" s="16">
        <f t="shared" si="45"/>
        <v>85140</v>
      </c>
      <c r="D767" s="10">
        <v>383</v>
      </c>
      <c r="E767" s="36">
        <f>B767*F767</f>
        <v>87308.019272058256</v>
      </c>
      <c r="F767" s="51">
        <f>F758*(1-X767)</f>
        <v>1027.1531679065677</v>
      </c>
      <c r="G767" s="36">
        <f>B767*H767</f>
        <v>96159.381330246193</v>
      </c>
      <c r="H767" s="37">
        <f>H758*(1-Z767)</f>
        <v>1131.286839179367</v>
      </c>
      <c r="I767" s="19" t="s">
        <v>136</v>
      </c>
      <c r="J767" s="19">
        <v>430</v>
      </c>
      <c r="K767" s="19">
        <f t="shared" si="44"/>
        <v>198</v>
      </c>
      <c r="L767" s="105" t="s">
        <v>192</v>
      </c>
      <c r="M767" s="107" t="s">
        <v>62</v>
      </c>
      <c r="N767" s="107" t="s">
        <v>119</v>
      </c>
      <c r="O767" s="106">
        <v>2</v>
      </c>
      <c r="P767" s="120" t="s">
        <v>123</v>
      </c>
      <c r="Q767" s="146" t="s">
        <v>62</v>
      </c>
      <c r="R767" s="146" t="s">
        <v>63</v>
      </c>
      <c r="S767" s="121">
        <v>4</v>
      </c>
      <c r="U767" s="35"/>
      <c r="V767" s="35"/>
      <c r="X767" s="47">
        <f>$X$452</f>
        <v>1.2999999999999999E-3</v>
      </c>
      <c r="Z767" s="47">
        <f t="shared" si="46"/>
        <v>1.6000000000000001E-3</v>
      </c>
    </row>
    <row r="768" spans="2:26" x14ac:dyDescent="0.25">
      <c r="B768" s="17">
        <v>85</v>
      </c>
      <c r="C768" s="17">
        <f t="shared" si="45"/>
        <v>85260</v>
      </c>
      <c r="D768" s="11"/>
      <c r="E768" s="22"/>
      <c r="F768" s="23"/>
      <c r="G768" s="22"/>
      <c r="H768" s="38"/>
      <c r="J768" s="2">
        <v>435</v>
      </c>
      <c r="K768" s="2">
        <f t="shared" si="44"/>
        <v>196</v>
      </c>
      <c r="L768" s="11"/>
      <c r="O768" s="14"/>
      <c r="P768" s="101" t="s">
        <v>118</v>
      </c>
      <c r="Q768" s="104" t="s">
        <v>62</v>
      </c>
      <c r="R768" s="104" t="s">
        <v>63</v>
      </c>
      <c r="S768" s="102">
        <v>8</v>
      </c>
      <c r="U768" s="35"/>
      <c r="V768" s="35"/>
      <c r="X768" s="47"/>
      <c r="Z768" s="47"/>
    </row>
    <row r="769" spans="2:26" x14ac:dyDescent="0.25">
      <c r="B769" s="17">
        <v>85</v>
      </c>
      <c r="C769" s="17">
        <f t="shared" si="45"/>
        <v>85360</v>
      </c>
      <c r="D769" s="11"/>
      <c r="E769" s="22"/>
      <c r="F769" s="23"/>
      <c r="G769" s="22"/>
      <c r="H769" s="38"/>
      <c r="J769" s="2">
        <v>440</v>
      </c>
      <c r="K769" s="2">
        <f t="shared" si="44"/>
        <v>194</v>
      </c>
      <c r="L769" s="11"/>
      <c r="O769" s="14"/>
      <c r="P769" s="11"/>
      <c r="S769" s="14"/>
      <c r="U769" s="35"/>
      <c r="V769" s="35"/>
      <c r="X769" s="47"/>
      <c r="Z769" s="47"/>
    </row>
    <row r="770" spans="2:26" x14ac:dyDescent="0.25">
      <c r="B770" s="17">
        <v>85</v>
      </c>
      <c r="C770" s="17">
        <f t="shared" si="45"/>
        <v>85440</v>
      </c>
      <c r="D770" s="11"/>
      <c r="E770" s="22"/>
      <c r="F770" s="23"/>
      <c r="G770" s="22"/>
      <c r="H770" s="38"/>
      <c r="J770" s="2">
        <v>445</v>
      </c>
      <c r="K770" s="2">
        <f t="shared" si="44"/>
        <v>192</v>
      </c>
      <c r="L770" s="11"/>
      <c r="O770" s="14"/>
      <c r="P770" s="11"/>
      <c r="S770" s="14"/>
      <c r="U770" s="35"/>
      <c r="V770" s="35"/>
      <c r="X770" s="47"/>
      <c r="Z770" s="47"/>
    </row>
    <row r="771" spans="2:26" x14ac:dyDescent="0.25">
      <c r="B771" s="17">
        <v>85</v>
      </c>
      <c r="C771" s="17">
        <f t="shared" si="45"/>
        <v>85050</v>
      </c>
      <c r="D771" s="11"/>
      <c r="E771" s="22"/>
      <c r="F771" s="23"/>
      <c r="G771" s="22"/>
      <c r="H771" s="38"/>
      <c r="J771" s="2">
        <v>450</v>
      </c>
      <c r="K771" s="2">
        <f t="shared" si="44"/>
        <v>189</v>
      </c>
      <c r="L771" s="11"/>
      <c r="O771" s="14"/>
      <c r="P771" s="11"/>
      <c r="S771" s="14"/>
      <c r="U771" s="35"/>
      <c r="V771" s="35"/>
      <c r="X771" s="47"/>
      <c r="Z771" s="47"/>
    </row>
    <row r="772" spans="2:26" x14ac:dyDescent="0.25">
      <c r="B772" s="17">
        <v>85</v>
      </c>
      <c r="C772" s="17">
        <f t="shared" si="45"/>
        <v>85085</v>
      </c>
      <c r="D772" s="11"/>
      <c r="E772" s="22"/>
      <c r="F772" s="23"/>
      <c r="G772" s="22"/>
      <c r="H772" s="38"/>
      <c r="I772" s="30"/>
      <c r="J772" s="2">
        <v>455</v>
      </c>
      <c r="K772" s="2">
        <f t="shared" si="44"/>
        <v>187</v>
      </c>
      <c r="L772" s="11"/>
      <c r="O772" s="14"/>
      <c r="P772" s="11"/>
      <c r="S772" s="14"/>
      <c r="U772" s="35"/>
      <c r="V772" s="35"/>
      <c r="X772" s="47"/>
      <c r="Z772" s="47"/>
    </row>
    <row r="773" spans="2:26" x14ac:dyDescent="0.25">
      <c r="B773" s="17">
        <v>85</v>
      </c>
      <c r="C773" s="17">
        <f t="shared" si="45"/>
        <v>85440</v>
      </c>
      <c r="D773" s="11"/>
      <c r="E773" s="22"/>
      <c r="F773" s="23"/>
      <c r="G773" s="22"/>
      <c r="H773" s="38"/>
      <c r="I773" s="11" t="s">
        <v>139</v>
      </c>
      <c r="J773" s="2">
        <v>445</v>
      </c>
      <c r="K773" s="2">
        <f t="shared" si="44"/>
        <v>192</v>
      </c>
      <c r="L773" s="11"/>
      <c r="O773" s="14"/>
      <c r="P773" s="11"/>
      <c r="S773" s="14"/>
      <c r="U773" s="35"/>
      <c r="V773" s="35"/>
      <c r="X773" s="47"/>
      <c r="Z773" s="47"/>
    </row>
    <row r="774" spans="2:26" x14ac:dyDescent="0.25">
      <c r="B774" s="17">
        <v>85</v>
      </c>
      <c r="C774" s="17">
        <f t="shared" si="45"/>
        <v>85050</v>
      </c>
      <c r="D774" s="11"/>
      <c r="E774" s="22"/>
      <c r="F774" s="23"/>
      <c r="G774" s="22"/>
      <c r="H774" s="38"/>
      <c r="I774" s="11"/>
      <c r="J774" s="2">
        <v>450</v>
      </c>
      <c r="K774" s="2">
        <f t="shared" si="44"/>
        <v>189</v>
      </c>
      <c r="L774" s="11"/>
      <c r="O774" s="14"/>
      <c r="P774" s="11"/>
      <c r="S774" s="14"/>
      <c r="U774" s="35"/>
      <c r="V774" s="35"/>
      <c r="X774" s="47"/>
      <c r="Z774" s="47"/>
    </row>
    <row r="775" spans="2:26" ht="15.75" thickBot="1" x14ac:dyDescent="0.3">
      <c r="B775" s="18">
        <v>85</v>
      </c>
      <c r="C775" s="18">
        <f t="shared" si="45"/>
        <v>85085</v>
      </c>
      <c r="D775" s="12"/>
      <c r="E775" s="24"/>
      <c r="F775" s="25"/>
      <c r="G775" s="24"/>
      <c r="H775" s="39"/>
      <c r="I775" s="12"/>
      <c r="J775" s="4">
        <v>455</v>
      </c>
      <c r="K775" s="4">
        <f t="shared" si="44"/>
        <v>187</v>
      </c>
      <c r="L775" s="12"/>
      <c r="M775" s="4"/>
      <c r="N775" s="4"/>
      <c r="O775" s="15"/>
      <c r="P775" s="12"/>
      <c r="Q775" s="4"/>
      <c r="R775" s="4"/>
      <c r="S775" s="15"/>
      <c r="U775" s="35"/>
      <c r="V775" s="35"/>
      <c r="X775" s="47"/>
      <c r="Z775" s="47"/>
    </row>
    <row r="776" spans="2:26" x14ac:dyDescent="0.25">
      <c r="B776" s="17">
        <v>86</v>
      </c>
      <c r="C776" s="17">
        <f t="shared" si="45"/>
        <v>86000</v>
      </c>
      <c r="D776" s="11">
        <v>387</v>
      </c>
      <c r="E776" s="22">
        <f>B776*F776</f>
        <v>88220.336715792873</v>
      </c>
      <c r="F776" s="23">
        <f>F767*(1-X776)</f>
        <v>1025.8178687882892</v>
      </c>
      <c r="G776" s="22">
        <f>B776*H776</f>
        <v>97135.003100354486</v>
      </c>
      <c r="H776" s="38">
        <f>H767*(1-Z776)</f>
        <v>1129.47678023668</v>
      </c>
      <c r="I776" s="19" t="s">
        <v>136</v>
      </c>
      <c r="J776" s="2">
        <v>430</v>
      </c>
      <c r="K776" s="2">
        <f t="shared" si="44"/>
        <v>200</v>
      </c>
      <c r="L776" s="105" t="s">
        <v>192</v>
      </c>
      <c r="M776" s="107" t="s">
        <v>62</v>
      </c>
      <c r="N776" s="107" t="s">
        <v>119</v>
      </c>
      <c r="O776" s="106">
        <v>2</v>
      </c>
      <c r="P776" s="120" t="s">
        <v>123</v>
      </c>
      <c r="Q776" s="146" t="s">
        <v>62</v>
      </c>
      <c r="R776" s="146" t="s">
        <v>63</v>
      </c>
      <c r="S776" s="121">
        <v>4</v>
      </c>
      <c r="U776" s="35"/>
      <c r="V776" s="35"/>
      <c r="X776" s="47">
        <f>$X$452</f>
        <v>1.2999999999999999E-3</v>
      </c>
      <c r="Z776" s="47">
        <f t="shared" si="46"/>
        <v>1.6000000000000001E-3</v>
      </c>
    </row>
    <row r="777" spans="2:26" x14ac:dyDescent="0.25">
      <c r="B777" s="17">
        <v>86</v>
      </c>
      <c r="C777" s="17">
        <f t="shared" si="45"/>
        <v>86130</v>
      </c>
      <c r="D777" s="11"/>
      <c r="E777" s="22"/>
      <c r="F777" s="23"/>
      <c r="G777" s="22"/>
      <c r="H777" s="38"/>
      <c r="J777" s="2">
        <v>435</v>
      </c>
      <c r="K777" s="2">
        <f t="shared" si="44"/>
        <v>198</v>
      </c>
      <c r="L777" s="11"/>
      <c r="O777" s="14"/>
      <c r="P777" s="101" t="s">
        <v>118</v>
      </c>
      <c r="Q777" s="104" t="s">
        <v>62</v>
      </c>
      <c r="R777" s="104" t="s">
        <v>63</v>
      </c>
      <c r="S777" s="102">
        <v>8</v>
      </c>
      <c r="U777" s="35"/>
      <c r="V777" s="35"/>
      <c r="X777" s="47"/>
      <c r="Z777" s="47"/>
    </row>
    <row r="778" spans="2:26" x14ac:dyDescent="0.25">
      <c r="B778" s="17">
        <v>86</v>
      </c>
      <c r="C778" s="17">
        <f t="shared" si="45"/>
        <v>86240</v>
      </c>
      <c r="D778" s="11"/>
      <c r="E778" s="22"/>
      <c r="F778" s="23"/>
      <c r="G778" s="22"/>
      <c r="H778" s="38"/>
      <c r="J778" s="2">
        <v>440</v>
      </c>
      <c r="K778" s="2">
        <f t="shared" si="44"/>
        <v>196</v>
      </c>
      <c r="L778" s="11"/>
      <c r="O778" s="14"/>
      <c r="P778" s="11"/>
      <c r="S778" s="14"/>
      <c r="U778" s="35"/>
      <c r="V778" s="35"/>
      <c r="X778" s="47"/>
      <c r="Z778" s="47"/>
    </row>
    <row r="779" spans="2:26" x14ac:dyDescent="0.25">
      <c r="B779" s="17">
        <v>86</v>
      </c>
      <c r="C779" s="17">
        <f t="shared" si="45"/>
        <v>86330</v>
      </c>
      <c r="D779" s="11"/>
      <c r="E779" s="22"/>
      <c r="F779" s="23"/>
      <c r="G779" s="22"/>
      <c r="H779" s="38"/>
      <c r="J779" s="2">
        <v>445</v>
      </c>
      <c r="K779" s="2">
        <f t="shared" si="44"/>
        <v>194</v>
      </c>
      <c r="L779" s="11"/>
      <c r="O779" s="14"/>
      <c r="P779" s="11"/>
      <c r="S779" s="14"/>
      <c r="U779" s="35"/>
      <c r="V779" s="35"/>
      <c r="X779" s="47"/>
      <c r="Z779" s="47"/>
    </row>
    <row r="780" spans="2:26" x14ac:dyDescent="0.25">
      <c r="B780" s="17">
        <v>86</v>
      </c>
      <c r="C780" s="17">
        <f t="shared" si="45"/>
        <v>86400</v>
      </c>
      <c r="D780" s="11"/>
      <c r="E780" s="22"/>
      <c r="F780" s="23"/>
      <c r="G780" s="22"/>
      <c r="H780" s="38"/>
      <c r="J780" s="2">
        <v>450</v>
      </c>
      <c r="K780" s="2">
        <f t="shared" si="44"/>
        <v>192</v>
      </c>
      <c r="L780" s="11"/>
      <c r="O780" s="14"/>
      <c r="P780" s="11"/>
      <c r="S780" s="14"/>
      <c r="U780" s="35"/>
      <c r="V780" s="35"/>
      <c r="X780" s="47"/>
      <c r="Z780" s="47"/>
    </row>
    <row r="781" spans="2:26" x14ac:dyDescent="0.25">
      <c r="B781" s="17">
        <v>86</v>
      </c>
      <c r="C781" s="17">
        <f t="shared" si="45"/>
        <v>86450</v>
      </c>
      <c r="D781" s="11"/>
      <c r="E781" s="22"/>
      <c r="F781" s="23"/>
      <c r="G781" s="22"/>
      <c r="H781" s="38"/>
      <c r="I781" s="30"/>
      <c r="J781" s="2">
        <v>455</v>
      </c>
      <c r="K781" s="2">
        <f t="shared" si="44"/>
        <v>190</v>
      </c>
      <c r="L781" s="11"/>
      <c r="O781" s="14"/>
      <c r="P781" s="11"/>
      <c r="S781" s="14"/>
      <c r="U781" s="35"/>
      <c r="V781" s="35"/>
      <c r="X781" s="47"/>
      <c r="Z781" s="47"/>
    </row>
    <row r="782" spans="2:26" x14ac:dyDescent="0.25">
      <c r="B782" s="17">
        <v>86</v>
      </c>
      <c r="C782" s="17">
        <f t="shared" si="45"/>
        <v>86330</v>
      </c>
      <c r="D782" s="11"/>
      <c r="E782" s="22"/>
      <c r="F782" s="23"/>
      <c r="G782" s="22"/>
      <c r="H782" s="38"/>
      <c r="I782" s="11" t="s">
        <v>139</v>
      </c>
      <c r="J782" s="2">
        <v>445</v>
      </c>
      <c r="K782" s="2">
        <f t="shared" si="44"/>
        <v>194</v>
      </c>
      <c r="L782" s="11"/>
      <c r="O782" s="14"/>
      <c r="P782" s="11"/>
      <c r="S782" s="14"/>
      <c r="U782" s="35"/>
      <c r="V782" s="35"/>
      <c r="X782" s="47"/>
      <c r="Z782" s="47"/>
    </row>
    <row r="783" spans="2:26" x14ac:dyDescent="0.25">
      <c r="B783" s="17">
        <v>86</v>
      </c>
      <c r="C783" s="17">
        <f t="shared" si="45"/>
        <v>86400</v>
      </c>
      <c r="D783" s="11"/>
      <c r="E783" s="22"/>
      <c r="F783" s="23"/>
      <c r="G783" s="22"/>
      <c r="H783" s="38"/>
      <c r="I783" s="11"/>
      <c r="J783" s="2">
        <v>450</v>
      </c>
      <c r="K783" s="2">
        <f t="shared" si="44"/>
        <v>192</v>
      </c>
      <c r="L783" s="11"/>
      <c r="O783" s="14"/>
      <c r="P783" s="11"/>
      <c r="S783" s="14"/>
      <c r="U783" s="35"/>
      <c r="V783" s="35"/>
      <c r="X783" s="47"/>
      <c r="Z783" s="47"/>
    </row>
    <row r="784" spans="2:26" ht="15.75" thickBot="1" x14ac:dyDescent="0.3">
      <c r="B784" s="17">
        <v>86</v>
      </c>
      <c r="C784" s="17">
        <f t="shared" si="45"/>
        <v>86450</v>
      </c>
      <c r="D784" s="11"/>
      <c r="E784" s="22"/>
      <c r="F784" s="23"/>
      <c r="G784" s="22"/>
      <c r="H784" s="38"/>
      <c r="I784" s="12"/>
      <c r="J784" s="2">
        <v>455</v>
      </c>
      <c r="K784" s="2">
        <f t="shared" si="44"/>
        <v>190</v>
      </c>
      <c r="L784" s="11"/>
      <c r="O784" s="14"/>
      <c r="P784" s="11"/>
      <c r="S784" s="14"/>
      <c r="U784" s="35"/>
      <c r="V784" s="35"/>
      <c r="X784" s="47"/>
      <c r="Z784" s="47"/>
    </row>
    <row r="785" spans="2:26" x14ac:dyDescent="0.25">
      <c r="B785" s="16">
        <v>87</v>
      </c>
      <c r="C785" s="16">
        <f t="shared" si="45"/>
        <v>87290</v>
      </c>
      <c r="D785" s="10">
        <v>392</v>
      </c>
      <c r="E785" s="36">
        <f>B785*F785</f>
        <v>89130.134583621199</v>
      </c>
      <c r="F785" s="51">
        <f>F776*(1-X785)</f>
        <v>1024.4843055588644</v>
      </c>
      <c r="G785" s="36">
        <f>B785*H785</f>
        <v>98107.256712782211</v>
      </c>
      <c r="H785" s="37">
        <f>H776*(1-Z785)</f>
        <v>1127.6696173883013</v>
      </c>
      <c r="I785" s="19" t="s">
        <v>136</v>
      </c>
      <c r="J785" s="19">
        <v>430</v>
      </c>
      <c r="K785" s="19">
        <f t="shared" si="44"/>
        <v>203</v>
      </c>
      <c r="L785" s="105" t="s">
        <v>192</v>
      </c>
      <c r="M785" s="107" t="s">
        <v>62</v>
      </c>
      <c r="N785" s="107" t="s">
        <v>119</v>
      </c>
      <c r="O785" s="106">
        <v>2</v>
      </c>
      <c r="P785" s="120" t="s">
        <v>123</v>
      </c>
      <c r="Q785" s="146" t="s">
        <v>62</v>
      </c>
      <c r="R785" s="146" t="s">
        <v>63</v>
      </c>
      <c r="S785" s="121">
        <v>4</v>
      </c>
      <c r="U785" s="35"/>
      <c r="V785" s="35"/>
      <c r="X785" s="47">
        <f>$X$452</f>
        <v>1.2999999999999999E-3</v>
      </c>
      <c r="Z785" s="47">
        <f t="shared" si="46"/>
        <v>1.6000000000000001E-3</v>
      </c>
    </row>
    <row r="786" spans="2:26" x14ac:dyDescent="0.25">
      <c r="B786" s="17">
        <v>87</v>
      </c>
      <c r="C786" s="17">
        <f t="shared" si="45"/>
        <v>87000</v>
      </c>
      <c r="D786" s="11"/>
      <c r="E786" s="22"/>
      <c r="F786" s="23"/>
      <c r="G786" s="22"/>
      <c r="H786" s="38"/>
      <c r="J786" s="2">
        <v>435</v>
      </c>
      <c r="K786" s="2">
        <f t="shared" si="44"/>
        <v>200</v>
      </c>
      <c r="L786" s="11"/>
      <c r="O786" s="14"/>
      <c r="P786" s="101" t="s">
        <v>118</v>
      </c>
      <c r="Q786" s="104" t="s">
        <v>62</v>
      </c>
      <c r="R786" s="104" t="s">
        <v>63</v>
      </c>
      <c r="S786" s="102">
        <v>8</v>
      </c>
      <c r="U786" s="35"/>
      <c r="V786" s="35"/>
      <c r="X786" s="47"/>
      <c r="Z786" s="47"/>
    </row>
    <row r="787" spans="2:26" x14ac:dyDescent="0.25">
      <c r="B787" s="17">
        <v>87</v>
      </c>
      <c r="C787" s="17">
        <f t="shared" si="45"/>
        <v>87120</v>
      </c>
      <c r="D787" s="11"/>
      <c r="E787" s="22"/>
      <c r="F787" s="23"/>
      <c r="G787" s="22"/>
      <c r="H787" s="38"/>
      <c r="J787" s="2">
        <v>440</v>
      </c>
      <c r="K787" s="2">
        <f t="shared" si="44"/>
        <v>198</v>
      </c>
      <c r="L787" s="11"/>
      <c r="O787" s="14"/>
      <c r="P787" s="11"/>
      <c r="S787" s="14"/>
      <c r="U787" s="35"/>
      <c r="V787" s="35"/>
      <c r="X787" s="47"/>
      <c r="Z787" s="47"/>
    </row>
    <row r="788" spans="2:26" x14ac:dyDescent="0.25">
      <c r="B788" s="17">
        <v>87</v>
      </c>
      <c r="C788" s="17">
        <f t="shared" si="45"/>
        <v>87220</v>
      </c>
      <c r="D788" s="11"/>
      <c r="E788" s="22"/>
      <c r="F788" s="23"/>
      <c r="G788" s="22"/>
      <c r="H788" s="38"/>
      <c r="J788" s="2">
        <v>445</v>
      </c>
      <c r="K788" s="2">
        <f t="shared" si="44"/>
        <v>196</v>
      </c>
      <c r="L788" s="11"/>
      <c r="O788" s="14"/>
      <c r="P788" s="11"/>
      <c r="S788" s="14"/>
      <c r="U788" s="35"/>
      <c r="V788" s="35"/>
      <c r="X788" s="47"/>
      <c r="Z788" s="47"/>
    </row>
    <row r="789" spans="2:26" x14ac:dyDescent="0.25">
      <c r="B789" s="17">
        <v>87</v>
      </c>
      <c r="C789" s="17">
        <f t="shared" si="45"/>
        <v>87300</v>
      </c>
      <c r="D789" s="11"/>
      <c r="E789" s="22"/>
      <c r="F789" s="23"/>
      <c r="G789" s="22"/>
      <c r="H789" s="38"/>
      <c r="J789" s="2">
        <v>450</v>
      </c>
      <c r="K789" s="2">
        <f t="shared" si="44"/>
        <v>194</v>
      </c>
      <c r="L789" s="11"/>
      <c r="O789" s="14"/>
      <c r="P789" s="11"/>
      <c r="S789" s="14"/>
      <c r="U789" s="35"/>
      <c r="V789" s="35"/>
      <c r="X789" s="47"/>
      <c r="Z789" s="47"/>
    </row>
    <row r="790" spans="2:26" x14ac:dyDescent="0.25">
      <c r="B790" s="17">
        <v>87</v>
      </c>
      <c r="C790" s="17">
        <f t="shared" si="45"/>
        <v>87360</v>
      </c>
      <c r="D790" s="11"/>
      <c r="E790" s="22"/>
      <c r="F790" s="23"/>
      <c r="G790" s="22"/>
      <c r="H790" s="38"/>
      <c r="I790" s="30"/>
      <c r="J790" s="2">
        <v>455</v>
      </c>
      <c r="K790" s="2">
        <f t="shared" si="44"/>
        <v>192</v>
      </c>
      <c r="L790" s="11"/>
      <c r="O790" s="14"/>
      <c r="P790" s="11"/>
      <c r="S790" s="14"/>
      <c r="U790" s="35"/>
      <c r="V790" s="35"/>
      <c r="X790" s="47"/>
      <c r="Z790" s="47"/>
    </row>
    <row r="791" spans="2:26" x14ac:dyDescent="0.25">
      <c r="B791" s="17">
        <v>87</v>
      </c>
      <c r="C791" s="17">
        <f t="shared" si="45"/>
        <v>87220</v>
      </c>
      <c r="D791" s="11"/>
      <c r="E791" s="22"/>
      <c r="F791" s="23"/>
      <c r="G791" s="22"/>
      <c r="H791" s="38"/>
      <c r="I791" s="11" t="s">
        <v>139</v>
      </c>
      <c r="J791" s="2">
        <v>445</v>
      </c>
      <c r="K791" s="2">
        <f t="shared" si="44"/>
        <v>196</v>
      </c>
      <c r="L791" s="11"/>
      <c r="O791" s="14"/>
      <c r="P791" s="11"/>
      <c r="S791" s="14"/>
      <c r="U791" s="35"/>
      <c r="V791" s="35"/>
      <c r="X791" s="47"/>
      <c r="Z791" s="47"/>
    </row>
    <row r="792" spans="2:26" x14ac:dyDescent="0.25">
      <c r="B792" s="17">
        <v>87</v>
      </c>
      <c r="C792" s="17">
        <f t="shared" si="45"/>
        <v>87300</v>
      </c>
      <c r="D792" s="11"/>
      <c r="E792" s="22"/>
      <c r="F792" s="23"/>
      <c r="G792" s="22"/>
      <c r="H792" s="38"/>
      <c r="I792" s="11"/>
      <c r="J792" s="2">
        <v>450</v>
      </c>
      <c r="K792" s="2">
        <f t="shared" si="44"/>
        <v>194</v>
      </c>
      <c r="L792" s="11"/>
      <c r="O792" s="14"/>
      <c r="P792" s="11"/>
      <c r="S792" s="14"/>
      <c r="U792" s="35"/>
      <c r="V792" s="35"/>
      <c r="X792" s="47"/>
      <c r="Z792" s="47"/>
    </row>
    <row r="793" spans="2:26" ht="15.75" thickBot="1" x14ac:dyDescent="0.3">
      <c r="B793" s="18">
        <v>87</v>
      </c>
      <c r="C793" s="18">
        <f t="shared" si="45"/>
        <v>87360</v>
      </c>
      <c r="D793" s="12"/>
      <c r="E793" s="24"/>
      <c r="F793" s="25"/>
      <c r="G793" s="24"/>
      <c r="H793" s="39"/>
      <c r="I793" s="12"/>
      <c r="J793" s="4">
        <v>455</v>
      </c>
      <c r="K793" s="4">
        <f t="shared" si="44"/>
        <v>192</v>
      </c>
      <c r="L793" s="12"/>
      <c r="M793" s="4"/>
      <c r="N793" s="4"/>
      <c r="O793" s="15"/>
      <c r="P793" s="12"/>
      <c r="Q793" s="4"/>
      <c r="R793" s="4"/>
      <c r="S793" s="15"/>
      <c r="U793" s="35"/>
      <c r="V793" s="35"/>
      <c r="X793" s="47"/>
      <c r="Z793" s="47"/>
    </row>
    <row r="794" spans="2:26" x14ac:dyDescent="0.25">
      <c r="B794" s="17">
        <v>88</v>
      </c>
      <c r="C794" s="17">
        <f t="shared" si="45"/>
        <v>88150</v>
      </c>
      <c r="D794" s="11">
        <v>396</v>
      </c>
      <c r="E794" s="22">
        <f>B794*F794</f>
        <v>90037.417884624141</v>
      </c>
      <c r="F794" s="23">
        <f>F785*(1-X794)</f>
        <v>1023.1524759616379</v>
      </c>
      <c r="G794" s="22">
        <f>B794*H794</f>
        <v>99076.150448042245</v>
      </c>
      <c r="H794" s="38">
        <f>H785*(1-Z794)</f>
        <v>1125.86534600048</v>
      </c>
      <c r="I794" s="19" t="s">
        <v>136</v>
      </c>
      <c r="J794" s="2">
        <v>430</v>
      </c>
      <c r="K794" s="2">
        <f t="shared" si="44"/>
        <v>205</v>
      </c>
      <c r="L794" s="105" t="s">
        <v>192</v>
      </c>
      <c r="M794" s="107" t="s">
        <v>62</v>
      </c>
      <c r="N794" s="107" t="s">
        <v>119</v>
      </c>
      <c r="O794" s="106">
        <v>2</v>
      </c>
      <c r="P794" s="120" t="s">
        <v>123</v>
      </c>
      <c r="Q794" s="146" t="s">
        <v>62</v>
      </c>
      <c r="R794" s="146" t="s">
        <v>63</v>
      </c>
      <c r="S794" s="121">
        <v>4</v>
      </c>
      <c r="U794" s="35"/>
      <c r="V794" s="35"/>
      <c r="X794" s="47">
        <f>$X$452</f>
        <v>1.2999999999999999E-3</v>
      </c>
      <c r="Z794" s="47">
        <f t="shared" si="46"/>
        <v>1.6000000000000001E-3</v>
      </c>
    </row>
    <row r="795" spans="2:26" x14ac:dyDescent="0.25">
      <c r="B795" s="17">
        <v>88</v>
      </c>
      <c r="C795" s="17">
        <f t="shared" si="45"/>
        <v>88305</v>
      </c>
      <c r="D795" s="11"/>
      <c r="E795" s="22"/>
      <c r="F795" s="23"/>
      <c r="G795" s="22"/>
      <c r="H795" s="38"/>
      <c r="J795" s="2">
        <v>435</v>
      </c>
      <c r="K795" s="2">
        <f t="shared" si="44"/>
        <v>203</v>
      </c>
      <c r="L795" s="11"/>
      <c r="O795" s="14"/>
      <c r="P795" s="101" t="s">
        <v>118</v>
      </c>
      <c r="Q795" s="104" t="s">
        <v>62</v>
      </c>
      <c r="R795" s="104" t="s">
        <v>63</v>
      </c>
      <c r="S795" s="102">
        <v>8</v>
      </c>
      <c r="U795" s="35"/>
      <c r="V795" s="35"/>
      <c r="X795" s="47"/>
      <c r="Z795" s="47"/>
    </row>
    <row r="796" spans="2:26" x14ac:dyDescent="0.25">
      <c r="B796" s="17">
        <v>88</v>
      </c>
      <c r="C796" s="17">
        <f t="shared" si="45"/>
        <v>88000</v>
      </c>
      <c r="D796" s="11"/>
      <c r="E796" s="22"/>
      <c r="F796" s="23"/>
      <c r="G796" s="22"/>
      <c r="H796" s="38"/>
      <c r="J796" s="2">
        <v>440</v>
      </c>
      <c r="K796" s="2">
        <f t="shared" si="44"/>
        <v>200</v>
      </c>
      <c r="L796" s="11"/>
      <c r="O796" s="14"/>
      <c r="P796" s="11"/>
      <c r="S796" s="14"/>
      <c r="U796" s="35"/>
      <c r="V796" s="35"/>
      <c r="X796" s="47"/>
      <c r="Z796" s="47"/>
    </row>
    <row r="797" spans="2:26" x14ac:dyDescent="0.25">
      <c r="B797" s="17">
        <v>88</v>
      </c>
      <c r="C797" s="17">
        <f t="shared" si="45"/>
        <v>88110</v>
      </c>
      <c r="D797" s="11"/>
      <c r="E797" s="22"/>
      <c r="F797" s="23"/>
      <c r="G797" s="22"/>
      <c r="H797" s="38"/>
      <c r="J797" s="2">
        <v>445</v>
      </c>
      <c r="K797" s="2">
        <f t="shared" ref="K797:K860" si="47">CEILING(B797*1000/J797,1)</f>
        <v>198</v>
      </c>
      <c r="L797" s="11"/>
      <c r="O797" s="14"/>
      <c r="P797" s="11"/>
      <c r="S797" s="14"/>
      <c r="U797" s="35"/>
      <c r="V797" s="35"/>
      <c r="X797" s="47"/>
      <c r="Z797" s="47"/>
    </row>
    <row r="798" spans="2:26" x14ac:dyDescent="0.25">
      <c r="B798" s="17">
        <v>88</v>
      </c>
      <c r="C798" s="17">
        <f t="shared" si="45"/>
        <v>88200</v>
      </c>
      <c r="D798" s="11"/>
      <c r="E798" s="22"/>
      <c r="F798" s="23"/>
      <c r="G798" s="22"/>
      <c r="H798" s="38"/>
      <c r="J798" s="2">
        <v>450</v>
      </c>
      <c r="K798" s="2">
        <f t="shared" si="47"/>
        <v>196</v>
      </c>
      <c r="L798" s="11"/>
      <c r="O798" s="14"/>
      <c r="P798" s="11"/>
      <c r="S798" s="14"/>
      <c r="U798" s="35"/>
      <c r="V798" s="35"/>
      <c r="X798" s="47"/>
      <c r="Z798" s="47"/>
    </row>
    <row r="799" spans="2:26" x14ac:dyDescent="0.25">
      <c r="B799" s="17">
        <v>88</v>
      </c>
      <c r="C799" s="17">
        <f t="shared" si="45"/>
        <v>88270</v>
      </c>
      <c r="D799" s="11"/>
      <c r="E799" s="22"/>
      <c r="F799" s="23"/>
      <c r="G799" s="22"/>
      <c r="H799" s="38"/>
      <c r="I799" s="30"/>
      <c r="J799" s="2">
        <v>455</v>
      </c>
      <c r="K799" s="2">
        <f t="shared" si="47"/>
        <v>194</v>
      </c>
      <c r="L799" s="11"/>
      <c r="O799" s="14"/>
      <c r="P799" s="11"/>
      <c r="S799" s="14"/>
      <c r="U799" s="35"/>
      <c r="V799" s="35"/>
      <c r="X799" s="47"/>
      <c r="Z799" s="47"/>
    </row>
    <row r="800" spans="2:26" x14ac:dyDescent="0.25">
      <c r="B800" s="17">
        <v>88</v>
      </c>
      <c r="C800" s="17">
        <f t="shared" si="45"/>
        <v>88110</v>
      </c>
      <c r="D800" s="11"/>
      <c r="E800" s="22"/>
      <c r="F800" s="23"/>
      <c r="G800" s="22"/>
      <c r="H800" s="38"/>
      <c r="I800" s="11" t="s">
        <v>139</v>
      </c>
      <c r="J800" s="2">
        <v>445</v>
      </c>
      <c r="K800" s="2">
        <f t="shared" si="47"/>
        <v>198</v>
      </c>
      <c r="L800" s="11"/>
      <c r="O800" s="14"/>
      <c r="P800" s="11"/>
      <c r="S800" s="14"/>
      <c r="U800" s="35"/>
      <c r="V800" s="35"/>
      <c r="X800" s="47"/>
      <c r="Z800" s="47"/>
    </row>
    <row r="801" spans="2:26" x14ac:dyDescent="0.25">
      <c r="B801" s="17">
        <v>88</v>
      </c>
      <c r="C801" s="17">
        <f t="shared" si="45"/>
        <v>88200</v>
      </c>
      <c r="D801" s="11"/>
      <c r="E801" s="22"/>
      <c r="F801" s="23"/>
      <c r="G801" s="22"/>
      <c r="H801" s="38"/>
      <c r="I801" s="11"/>
      <c r="J801" s="2">
        <v>450</v>
      </c>
      <c r="K801" s="2">
        <f t="shared" si="47"/>
        <v>196</v>
      </c>
      <c r="L801" s="11"/>
      <c r="O801" s="14"/>
      <c r="P801" s="11"/>
      <c r="S801" s="14"/>
      <c r="U801" s="35"/>
      <c r="V801" s="35"/>
      <c r="X801" s="47"/>
      <c r="Z801" s="47"/>
    </row>
    <row r="802" spans="2:26" ht="15.75" thickBot="1" x14ac:dyDescent="0.3">
      <c r="B802" s="17">
        <v>88</v>
      </c>
      <c r="C802" s="17">
        <f t="shared" si="45"/>
        <v>88270</v>
      </c>
      <c r="D802" s="11"/>
      <c r="E802" s="22"/>
      <c r="F802" s="23"/>
      <c r="G802" s="22"/>
      <c r="H802" s="38"/>
      <c r="I802" s="12"/>
      <c r="J802" s="2">
        <v>455</v>
      </c>
      <c r="K802" s="2">
        <f t="shared" si="47"/>
        <v>194</v>
      </c>
      <c r="L802" s="11"/>
      <c r="O802" s="14"/>
      <c r="P802" s="11"/>
      <c r="S802" s="14"/>
      <c r="U802" s="35"/>
      <c r="V802" s="35"/>
      <c r="X802" s="47"/>
      <c r="Z802" s="47"/>
    </row>
    <row r="803" spans="2:26" x14ac:dyDescent="0.25">
      <c r="B803" s="16">
        <v>89</v>
      </c>
      <c r="C803" s="16">
        <f t="shared" si="45"/>
        <v>89010</v>
      </c>
      <c r="D803" s="10">
        <v>401</v>
      </c>
      <c r="E803" s="36">
        <f>B803*F803</f>
        <v>90942.191619117017</v>
      </c>
      <c r="F803" s="51">
        <f>F794*(1-X803)</f>
        <v>1021.8223777428879</v>
      </c>
      <c r="G803" s="36">
        <f>B803*H803</f>
        <v>100041.69256877224</v>
      </c>
      <c r="H803" s="37">
        <f>H794*(1-Z803)</f>
        <v>1124.0639614468791</v>
      </c>
      <c r="I803" s="19" t="s">
        <v>136</v>
      </c>
      <c r="J803" s="19">
        <v>430</v>
      </c>
      <c r="K803" s="19">
        <f t="shared" si="47"/>
        <v>207</v>
      </c>
      <c r="L803" s="105" t="s">
        <v>192</v>
      </c>
      <c r="M803" s="107" t="s">
        <v>62</v>
      </c>
      <c r="N803" s="107" t="s">
        <v>119</v>
      </c>
      <c r="O803" s="106">
        <v>2</v>
      </c>
      <c r="P803" s="120" t="s">
        <v>123</v>
      </c>
      <c r="Q803" s="146" t="s">
        <v>62</v>
      </c>
      <c r="R803" s="146" t="s">
        <v>63</v>
      </c>
      <c r="S803" s="121">
        <v>4</v>
      </c>
      <c r="U803" s="35"/>
      <c r="V803" s="35"/>
      <c r="X803" s="47">
        <f>$X$452</f>
        <v>1.2999999999999999E-3</v>
      </c>
      <c r="Z803" s="47">
        <f t="shared" si="46"/>
        <v>1.6000000000000001E-3</v>
      </c>
    </row>
    <row r="804" spans="2:26" x14ac:dyDescent="0.25">
      <c r="B804" s="17">
        <v>89</v>
      </c>
      <c r="C804" s="17">
        <f t="shared" si="45"/>
        <v>89175</v>
      </c>
      <c r="D804" s="11"/>
      <c r="E804" s="22"/>
      <c r="F804" s="23"/>
      <c r="G804" s="22"/>
      <c r="H804" s="38"/>
      <c r="J804" s="2">
        <v>435</v>
      </c>
      <c r="K804" s="2">
        <f t="shared" si="47"/>
        <v>205</v>
      </c>
      <c r="L804" s="11"/>
      <c r="O804" s="14"/>
      <c r="P804" s="101" t="s">
        <v>118</v>
      </c>
      <c r="Q804" s="104" t="s">
        <v>62</v>
      </c>
      <c r="R804" s="104" t="s">
        <v>63</v>
      </c>
      <c r="S804" s="102">
        <v>8</v>
      </c>
      <c r="U804" s="35"/>
      <c r="V804" s="35"/>
      <c r="X804" s="47"/>
      <c r="Z804" s="47"/>
    </row>
    <row r="805" spans="2:26" x14ac:dyDescent="0.25">
      <c r="B805" s="17">
        <v>89</v>
      </c>
      <c r="C805" s="17">
        <f t="shared" si="45"/>
        <v>89320</v>
      </c>
      <c r="D805" s="11"/>
      <c r="E805" s="22"/>
      <c r="F805" s="23"/>
      <c r="G805" s="22"/>
      <c r="H805" s="38"/>
      <c r="J805" s="2">
        <v>440</v>
      </c>
      <c r="K805" s="2">
        <f t="shared" si="47"/>
        <v>203</v>
      </c>
      <c r="L805" s="11"/>
      <c r="O805" s="14"/>
      <c r="P805" s="11"/>
      <c r="S805" s="14"/>
      <c r="U805" s="35"/>
      <c r="V805" s="35"/>
      <c r="X805" s="47"/>
      <c r="Z805" s="47"/>
    </row>
    <row r="806" spans="2:26" x14ac:dyDescent="0.25">
      <c r="B806" s="17">
        <v>89</v>
      </c>
      <c r="C806" s="17">
        <f t="shared" si="45"/>
        <v>89000</v>
      </c>
      <c r="D806" s="11"/>
      <c r="E806" s="22"/>
      <c r="F806" s="23"/>
      <c r="G806" s="22"/>
      <c r="H806" s="38"/>
      <c r="J806" s="2">
        <v>445</v>
      </c>
      <c r="K806" s="2">
        <f t="shared" si="47"/>
        <v>200</v>
      </c>
      <c r="L806" s="11"/>
      <c r="O806" s="14"/>
      <c r="P806" s="11"/>
      <c r="S806" s="14"/>
      <c r="U806" s="35"/>
      <c r="V806" s="35"/>
      <c r="X806" s="47"/>
      <c r="Z806" s="47"/>
    </row>
    <row r="807" spans="2:26" x14ac:dyDescent="0.25">
      <c r="B807" s="17">
        <v>89</v>
      </c>
      <c r="C807" s="17">
        <f t="shared" ref="C807:C870" si="48">K807*J807</f>
        <v>89100</v>
      </c>
      <c r="D807" s="11"/>
      <c r="E807" s="22"/>
      <c r="F807" s="23"/>
      <c r="G807" s="22"/>
      <c r="H807" s="38"/>
      <c r="J807" s="2">
        <v>450</v>
      </c>
      <c r="K807" s="2">
        <f t="shared" si="47"/>
        <v>198</v>
      </c>
      <c r="L807" s="11"/>
      <c r="O807" s="14"/>
      <c r="P807" s="11"/>
      <c r="S807" s="14"/>
      <c r="U807" s="35"/>
      <c r="V807" s="35"/>
      <c r="X807" s="47"/>
      <c r="Z807" s="47"/>
    </row>
    <row r="808" spans="2:26" x14ac:dyDescent="0.25">
      <c r="B808" s="17">
        <v>89</v>
      </c>
      <c r="C808" s="17">
        <f t="shared" si="48"/>
        <v>89180</v>
      </c>
      <c r="D808" s="11"/>
      <c r="E808" s="22"/>
      <c r="F808" s="23"/>
      <c r="G808" s="22"/>
      <c r="H808" s="38"/>
      <c r="I808" s="30"/>
      <c r="J808" s="2">
        <v>455</v>
      </c>
      <c r="K808" s="2">
        <f t="shared" si="47"/>
        <v>196</v>
      </c>
      <c r="L808" s="11"/>
      <c r="O808" s="14"/>
      <c r="P808" s="11"/>
      <c r="S808" s="14"/>
      <c r="U808" s="35"/>
      <c r="V808" s="35"/>
      <c r="X808" s="47"/>
      <c r="Z808" s="47"/>
    </row>
    <row r="809" spans="2:26" x14ac:dyDescent="0.25">
      <c r="B809" s="17">
        <v>89</v>
      </c>
      <c r="C809" s="17">
        <f t="shared" si="48"/>
        <v>89000</v>
      </c>
      <c r="D809" s="11"/>
      <c r="E809" s="22"/>
      <c r="F809" s="23"/>
      <c r="G809" s="22"/>
      <c r="H809" s="38"/>
      <c r="I809" s="11" t="s">
        <v>139</v>
      </c>
      <c r="J809" s="2">
        <v>445</v>
      </c>
      <c r="K809" s="2">
        <f t="shared" si="47"/>
        <v>200</v>
      </c>
      <c r="L809" s="11"/>
      <c r="O809" s="14"/>
      <c r="P809" s="11"/>
      <c r="S809" s="14"/>
      <c r="U809" s="35"/>
      <c r="V809" s="35"/>
      <c r="X809" s="47"/>
      <c r="Z809" s="47"/>
    </row>
    <row r="810" spans="2:26" x14ac:dyDescent="0.25">
      <c r="B810" s="17">
        <v>89</v>
      </c>
      <c r="C810" s="17">
        <f t="shared" si="48"/>
        <v>89100</v>
      </c>
      <c r="D810" s="11"/>
      <c r="E810" s="22"/>
      <c r="F810" s="23"/>
      <c r="G810" s="22"/>
      <c r="H810" s="38"/>
      <c r="I810" s="11"/>
      <c r="J810" s="2">
        <v>450</v>
      </c>
      <c r="K810" s="2">
        <f t="shared" si="47"/>
        <v>198</v>
      </c>
      <c r="L810" s="11"/>
      <c r="O810" s="14"/>
      <c r="P810" s="11"/>
      <c r="S810" s="14"/>
      <c r="U810" s="35"/>
      <c r="V810" s="35"/>
      <c r="X810" s="47"/>
      <c r="Z810" s="47"/>
    </row>
    <row r="811" spans="2:26" ht="15.75" thickBot="1" x14ac:dyDescent="0.3">
      <c r="B811" s="18">
        <v>89</v>
      </c>
      <c r="C811" s="18">
        <f t="shared" si="48"/>
        <v>89180</v>
      </c>
      <c r="D811" s="12"/>
      <c r="E811" s="24"/>
      <c r="F811" s="25"/>
      <c r="G811" s="24"/>
      <c r="H811" s="39"/>
      <c r="I811" s="12"/>
      <c r="J811" s="4">
        <v>455</v>
      </c>
      <c r="K811" s="4">
        <f t="shared" si="47"/>
        <v>196</v>
      </c>
      <c r="L811" s="12"/>
      <c r="M811" s="4"/>
      <c r="N811" s="4"/>
      <c r="O811" s="15"/>
      <c r="P811" s="12"/>
      <c r="Q811" s="4"/>
      <c r="R811" s="4"/>
      <c r="S811" s="15"/>
      <c r="U811" s="35"/>
      <c r="V811" s="35"/>
      <c r="X811" s="47"/>
      <c r="Z811" s="47"/>
    </row>
    <row r="812" spans="2:26" x14ac:dyDescent="0.25">
      <c r="B812" s="17">
        <v>90</v>
      </c>
      <c r="C812" s="17">
        <f t="shared" si="48"/>
        <v>90300</v>
      </c>
      <c r="D812" s="11">
        <v>405</v>
      </c>
      <c r="E812" s="22">
        <f>B812*F812</f>
        <v>91844.460778663997</v>
      </c>
      <c r="F812" s="23">
        <f>F803*(1-X812)</f>
        <v>1020.4940086518221</v>
      </c>
      <c r="G812" s="22">
        <f>B812*H812</f>
        <v>101003.89131977077</v>
      </c>
      <c r="H812" s="38">
        <f>H803*(1-Z812)</f>
        <v>1122.2654591085641</v>
      </c>
      <c r="I812" s="19" t="s">
        <v>136</v>
      </c>
      <c r="J812" s="2">
        <v>430</v>
      </c>
      <c r="K812" s="2">
        <f t="shared" si="47"/>
        <v>210</v>
      </c>
      <c r="L812" s="120" t="s">
        <v>190</v>
      </c>
      <c r="M812" s="146" t="s">
        <v>62</v>
      </c>
      <c r="N812" s="146" t="s">
        <v>119</v>
      </c>
      <c r="O812" s="121">
        <v>3</v>
      </c>
      <c r="P812" s="120" t="s">
        <v>125</v>
      </c>
      <c r="Q812" s="146" t="s">
        <v>62</v>
      </c>
      <c r="R812" s="146" t="s">
        <v>63</v>
      </c>
      <c r="S812" s="121">
        <v>3</v>
      </c>
      <c r="U812" s="35"/>
      <c r="V812" s="35"/>
      <c r="X812" s="47">
        <f>$X$452</f>
        <v>1.2999999999999999E-3</v>
      </c>
      <c r="Z812" s="47">
        <f t="shared" si="46"/>
        <v>1.6000000000000001E-3</v>
      </c>
    </row>
    <row r="813" spans="2:26" x14ac:dyDescent="0.25">
      <c r="B813" s="17">
        <v>90</v>
      </c>
      <c r="C813" s="17">
        <f t="shared" si="48"/>
        <v>90045</v>
      </c>
      <c r="D813" s="11"/>
      <c r="E813" s="22"/>
      <c r="F813" s="23"/>
      <c r="G813" s="22"/>
      <c r="H813" s="38"/>
      <c r="J813" s="2">
        <v>435</v>
      </c>
      <c r="K813" s="2">
        <f t="shared" si="47"/>
        <v>207</v>
      </c>
      <c r="L813" s="11"/>
      <c r="O813" s="14"/>
      <c r="P813" s="11"/>
      <c r="S813" s="14"/>
      <c r="U813" s="35"/>
      <c r="V813" s="35"/>
      <c r="X813" s="47"/>
      <c r="Z813" s="47"/>
    </row>
    <row r="814" spans="2:26" x14ac:dyDescent="0.25">
      <c r="B814" s="17">
        <v>90</v>
      </c>
      <c r="C814" s="17">
        <f t="shared" si="48"/>
        <v>90200</v>
      </c>
      <c r="D814" s="11"/>
      <c r="E814" s="22"/>
      <c r="F814" s="23"/>
      <c r="G814" s="22"/>
      <c r="H814" s="38"/>
      <c r="J814" s="2">
        <v>440</v>
      </c>
      <c r="K814" s="2">
        <f t="shared" si="47"/>
        <v>205</v>
      </c>
      <c r="L814" s="11"/>
      <c r="O814" s="14"/>
      <c r="P814" s="11"/>
      <c r="S814" s="14"/>
      <c r="U814" s="35"/>
      <c r="V814" s="35"/>
      <c r="X814" s="47"/>
      <c r="Z814" s="47"/>
    </row>
    <row r="815" spans="2:26" x14ac:dyDescent="0.25">
      <c r="B815" s="17">
        <v>90</v>
      </c>
      <c r="C815" s="17">
        <f t="shared" si="48"/>
        <v>90335</v>
      </c>
      <c r="D815" s="11"/>
      <c r="E815" s="22"/>
      <c r="F815" s="23"/>
      <c r="G815" s="22"/>
      <c r="H815" s="38"/>
      <c r="J815" s="2">
        <v>445</v>
      </c>
      <c r="K815" s="2">
        <f t="shared" si="47"/>
        <v>203</v>
      </c>
      <c r="L815" s="11"/>
      <c r="O815" s="14"/>
      <c r="P815" s="11"/>
      <c r="S815" s="14"/>
      <c r="U815" s="35"/>
      <c r="V815" s="35"/>
      <c r="X815" s="47"/>
      <c r="Z815" s="47"/>
    </row>
    <row r="816" spans="2:26" x14ac:dyDescent="0.25">
      <c r="B816" s="17">
        <v>90</v>
      </c>
      <c r="C816" s="17">
        <f t="shared" si="48"/>
        <v>90000</v>
      </c>
      <c r="D816" s="11"/>
      <c r="E816" s="22"/>
      <c r="F816" s="23"/>
      <c r="G816" s="22"/>
      <c r="H816" s="38"/>
      <c r="J816" s="2">
        <v>450</v>
      </c>
      <c r="K816" s="2">
        <f t="shared" si="47"/>
        <v>200</v>
      </c>
      <c r="L816" s="11"/>
      <c r="O816" s="14"/>
      <c r="P816" s="11"/>
      <c r="S816" s="14"/>
      <c r="U816" s="35"/>
      <c r="V816" s="35"/>
      <c r="X816" s="47"/>
      <c r="Z816" s="47"/>
    </row>
    <row r="817" spans="2:26" x14ac:dyDescent="0.25">
      <c r="B817" s="17">
        <v>90</v>
      </c>
      <c r="C817" s="17">
        <f t="shared" si="48"/>
        <v>90090</v>
      </c>
      <c r="D817" s="11"/>
      <c r="E817" s="22"/>
      <c r="F817" s="23"/>
      <c r="G817" s="22"/>
      <c r="H817" s="38"/>
      <c r="I817" s="30"/>
      <c r="J817" s="2">
        <v>455</v>
      </c>
      <c r="K817" s="2">
        <f t="shared" si="47"/>
        <v>198</v>
      </c>
      <c r="L817" s="11"/>
      <c r="O817" s="14"/>
      <c r="P817" s="11"/>
      <c r="S817" s="14"/>
      <c r="U817" s="35"/>
      <c r="V817" s="35"/>
      <c r="X817" s="47"/>
      <c r="Z817" s="47"/>
    </row>
    <row r="818" spans="2:26" x14ac:dyDescent="0.25">
      <c r="B818" s="17">
        <v>90</v>
      </c>
      <c r="C818" s="17">
        <f t="shared" si="48"/>
        <v>90335</v>
      </c>
      <c r="D818" s="11"/>
      <c r="E818" s="22"/>
      <c r="F818" s="23"/>
      <c r="G818" s="22"/>
      <c r="H818" s="38"/>
      <c r="I818" s="11" t="s">
        <v>139</v>
      </c>
      <c r="J818" s="2">
        <v>445</v>
      </c>
      <c r="K818" s="2">
        <f t="shared" si="47"/>
        <v>203</v>
      </c>
      <c r="L818" s="11"/>
      <c r="O818" s="14"/>
      <c r="P818" s="11"/>
      <c r="S818" s="14"/>
      <c r="U818" s="35"/>
      <c r="V818" s="35"/>
      <c r="X818" s="47"/>
      <c r="Z818" s="47"/>
    </row>
    <row r="819" spans="2:26" x14ac:dyDescent="0.25">
      <c r="B819" s="17">
        <v>90</v>
      </c>
      <c r="C819" s="17">
        <f t="shared" si="48"/>
        <v>90000</v>
      </c>
      <c r="D819" s="11"/>
      <c r="E819" s="22"/>
      <c r="F819" s="23"/>
      <c r="G819" s="22"/>
      <c r="H819" s="38"/>
      <c r="I819" s="11"/>
      <c r="J819" s="2">
        <v>450</v>
      </c>
      <c r="K819" s="2">
        <f t="shared" si="47"/>
        <v>200</v>
      </c>
      <c r="L819" s="11"/>
      <c r="O819" s="14"/>
      <c r="P819" s="11"/>
      <c r="S819" s="14"/>
      <c r="U819" s="35"/>
      <c r="V819" s="35"/>
      <c r="X819" s="47"/>
      <c r="Z819" s="47"/>
    </row>
    <row r="820" spans="2:26" ht="15.75" thickBot="1" x14ac:dyDescent="0.3">
      <c r="B820" s="17">
        <v>90</v>
      </c>
      <c r="C820" s="17">
        <f t="shared" si="48"/>
        <v>90090</v>
      </c>
      <c r="D820" s="11"/>
      <c r="E820" s="22"/>
      <c r="F820" s="23"/>
      <c r="G820" s="22"/>
      <c r="H820" s="38"/>
      <c r="I820" s="12"/>
      <c r="J820" s="2">
        <v>455</v>
      </c>
      <c r="K820" s="2">
        <f t="shared" si="47"/>
        <v>198</v>
      </c>
      <c r="L820" s="11"/>
      <c r="O820" s="14"/>
      <c r="P820" s="11"/>
      <c r="S820" s="14"/>
      <c r="U820" s="35"/>
      <c r="V820" s="35"/>
      <c r="X820" s="47"/>
      <c r="Z820" s="47"/>
    </row>
    <row r="821" spans="2:26" x14ac:dyDescent="0.25">
      <c r="B821" s="16">
        <v>91</v>
      </c>
      <c r="C821" s="16">
        <f t="shared" si="48"/>
        <v>91160</v>
      </c>
      <c r="D821" s="10">
        <v>410</v>
      </c>
      <c r="E821" s="36">
        <f>B821*F821</f>
        <v>92744.230346092314</v>
      </c>
      <c r="F821" s="51">
        <f>F812*(1-X821)</f>
        <v>1019.1673664405748</v>
      </c>
      <c r="G821" s="36">
        <f>B821*H821</f>
        <v>101962.75492803311</v>
      </c>
      <c r="H821" s="37">
        <f>H812*(1-Z821)</f>
        <v>1120.4698343739904</v>
      </c>
      <c r="I821" s="19" t="s">
        <v>136</v>
      </c>
      <c r="J821" s="19">
        <v>430</v>
      </c>
      <c r="K821" s="19">
        <f t="shared" si="47"/>
        <v>212</v>
      </c>
      <c r="L821" s="120" t="s">
        <v>190</v>
      </c>
      <c r="M821" s="146" t="s">
        <v>62</v>
      </c>
      <c r="N821" s="146" t="s">
        <v>119</v>
      </c>
      <c r="O821" s="121">
        <v>3</v>
      </c>
      <c r="P821" s="120" t="s">
        <v>125</v>
      </c>
      <c r="Q821" s="146" t="s">
        <v>62</v>
      </c>
      <c r="R821" s="146" t="s">
        <v>63</v>
      </c>
      <c r="S821" s="121">
        <v>3</v>
      </c>
      <c r="U821" s="35"/>
      <c r="V821" s="35"/>
      <c r="X821" s="47">
        <f>$X$452</f>
        <v>1.2999999999999999E-3</v>
      </c>
      <c r="Z821" s="47">
        <f t="shared" si="46"/>
        <v>1.6000000000000001E-3</v>
      </c>
    </row>
    <row r="822" spans="2:26" x14ac:dyDescent="0.25">
      <c r="B822" s="17">
        <v>91</v>
      </c>
      <c r="C822" s="17">
        <f t="shared" si="48"/>
        <v>91350</v>
      </c>
      <c r="D822" s="11"/>
      <c r="E822" s="22"/>
      <c r="F822" s="23"/>
      <c r="G822" s="22"/>
      <c r="H822" s="38"/>
      <c r="J822" s="2">
        <v>435</v>
      </c>
      <c r="K822" s="2">
        <f t="shared" si="47"/>
        <v>210</v>
      </c>
      <c r="L822" s="11"/>
      <c r="O822" s="14"/>
      <c r="P822" s="11"/>
      <c r="S822" s="14"/>
      <c r="U822" s="35"/>
      <c r="V822" s="35"/>
      <c r="X822" s="47"/>
      <c r="Z822" s="47"/>
    </row>
    <row r="823" spans="2:26" x14ac:dyDescent="0.25">
      <c r="B823" s="17">
        <v>91</v>
      </c>
      <c r="C823" s="17">
        <f t="shared" si="48"/>
        <v>91080</v>
      </c>
      <c r="D823" s="11"/>
      <c r="E823" s="22"/>
      <c r="F823" s="23"/>
      <c r="G823" s="22"/>
      <c r="H823" s="38"/>
      <c r="J823" s="2">
        <v>440</v>
      </c>
      <c r="K823" s="2">
        <f t="shared" si="47"/>
        <v>207</v>
      </c>
      <c r="L823" s="11"/>
      <c r="O823" s="14"/>
      <c r="P823" s="11"/>
      <c r="S823" s="14"/>
      <c r="U823" s="35"/>
      <c r="V823" s="35"/>
      <c r="X823" s="47"/>
      <c r="Z823" s="47"/>
    </row>
    <row r="824" spans="2:26" x14ac:dyDescent="0.25">
      <c r="B824" s="17">
        <v>91</v>
      </c>
      <c r="C824" s="17">
        <f t="shared" si="48"/>
        <v>91225</v>
      </c>
      <c r="D824" s="11"/>
      <c r="E824" s="22"/>
      <c r="F824" s="23"/>
      <c r="G824" s="22"/>
      <c r="H824" s="38"/>
      <c r="J824" s="2">
        <v>445</v>
      </c>
      <c r="K824" s="2">
        <f t="shared" si="47"/>
        <v>205</v>
      </c>
      <c r="L824" s="11"/>
      <c r="O824" s="14"/>
      <c r="P824" s="11"/>
      <c r="S824" s="14"/>
      <c r="U824" s="35"/>
      <c r="V824" s="35"/>
      <c r="X824" s="47"/>
      <c r="Z824" s="47"/>
    </row>
    <row r="825" spans="2:26" x14ac:dyDescent="0.25">
      <c r="B825" s="17">
        <v>91</v>
      </c>
      <c r="C825" s="17">
        <f t="shared" si="48"/>
        <v>91350</v>
      </c>
      <c r="D825" s="11"/>
      <c r="E825" s="22"/>
      <c r="F825" s="23"/>
      <c r="G825" s="22"/>
      <c r="H825" s="38"/>
      <c r="J825" s="2">
        <v>450</v>
      </c>
      <c r="K825" s="2">
        <f t="shared" si="47"/>
        <v>203</v>
      </c>
      <c r="L825" s="11"/>
      <c r="O825" s="14"/>
      <c r="P825" s="11"/>
      <c r="S825" s="14"/>
      <c r="U825" s="35"/>
      <c r="V825" s="35"/>
      <c r="X825" s="47"/>
      <c r="Z825" s="47"/>
    </row>
    <row r="826" spans="2:26" x14ac:dyDescent="0.25">
      <c r="B826" s="17">
        <v>91</v>
      </c>
      <c r="C826" s="17">
        <f t="shared" si="48"/>
        <v>91000</v>
      </c>
      <c r="D826" s="11"/>
      <c r="E826" s="22"/>
      <c r="F826" s="23"/>
      <c r="G826" s="22"/>
      <c r="H826" s="38"/>
      <c r="I826" s="30"/>
      <c r="J826" s="2">
        <v>455</v>
      </c>
      <c r="K826" s="2">
        <f t="shared" si="47"/>
        <v>200</v>
      </c>
      <c r="L826" s="11"/>
      <c r="O826" s="14"/>
      <c r="P826" s="11"/>
      <c r="S826" s="14"/>
      <c r="U826" s="35"/>
      <c r="V826" s="35"/>
      <c r="X826" s="47"/>
      <c r="Z826" s="47"/>
    </row>
    <row r="827" spans="2:26" x14ac:dyDescent="0.25">
      <c r="B827" s="17">
        <v>91</v>
      </c>
      <c r="C827" s="17">
        <f t="shared" si="48"/>
        <v>91225</v>
      </c>
      <c r="D827" s="11"/>
      <c r="E827" s="22"/>
      <c r="F827" s="23"/>
      <c r="G827" s="22"/>
      <c r="H827" s="38"/>
      <c r="I827" s="11" t="s">
        <v>139</v>
      </c>
      <c r="J827" s="2">
        <v>445</v>
      </c>
      <c r="K827" s="2">
        <f t="shared" si="47"/>
        <v>205</v>
      </c>
      <c r="L827" s="11"/>
      <c r="O827" s="14"/>
      <c r="P827" s="11"/>
      <c r="S827" s="14"/>
      <c r="U827" s="35"/>
      <c r="V827" s="35"/>
      <c r="X827" s="47"/>
      <c r="Z827" s="47"/>
    </row>
    <row r="828" spans="2:26" x14ac:dyDescent="0.25">
      <c r="B828" s="17">
        <v>91</v>
      </c>
      <c r="C828" s="17">
        <f t="shared" si="48"/>
        <v>91350</v>
      </c>
      <c r="D828" s="11"/>
      <c r="E828" s="22"/>
      <c r="F828" s="23"/>
      <c r="G828" s="22"/>
      <c r="H828" s="38"/>
      <c r="I828" s="11"/>
      <c r="J828" s="2">
        <v>450</v>
      </c>
      <c r="K828" s="2">
        <f t="shared" si="47"/>
        <v>203</v>
      </c>
      <c r="L828" s="11"/>
      <c r="O828" s="14"/>
      <c r="P828" s="11"/>
      <c r="S828" s="14"/>
      <c r="U828" s="35"/>
      <c r="V828" s="35"/>
      <c r="X828" s="47"/>
      <c r="Z828" s="47"/>
    </row>
    <row r="829" spans="2:26" ht="15.75" thickBot="1" x14ac:dyDescent="0.3">
      <c r="B829" s="18">
        <v>91</v>
      </c>
      <c r="C829" s="18">
        <f t="shared" si="48"/>
        <v>91000</v>
      </c>
      <c r="D829" s="12"/>
      <c r="E829" s="24"/>
      <c r="F829" s="25"/>
      <c r="G829" s="24"/>
      <c r="H829" s="39"/>
      <c r="I829" s="12"/>
      <c r="J829" s="4">
        <v>455</v>
      </c>
      <c r="K829" s="4">
        <f t="shared" si="47"/>
        <v>200</v>
      </c>
      <c r="L829" s="12"/>
      <c r="M829" s="4"/>
      <c r="N829" s="4"/>
      <c r="O829" s="15"/>
      <c r="P829" s="12"/>
      <c r="Q829" s="4"/>
      <c r="R829" s="4"/>
      <c r="S829" s="15"/>
      <c r="U829" s="35"/>
      <c r="V829" s="35"/>
      <c r="X829" s="47"/>
      <c r="Z829" s="47"/>
    </row>
    <row r="830" spans="2:26" x14ac:dyDescent="0.25">
      <c r="B830" s="17">
        <v>92</v>
      </c>
      <c r="C830" s="17">
        <f t="shared" si="48"/>
        <v>92020</v>
      </c>
      <c r="D830" s="11">
        <v>414</v>
      </c>
      <c r="E830" s="22">
        <f>B830*F830</f>
        <v>93641.505295506591</v>
      </c>
      <c r="F830" s="23">
        <f>F821*(1-X830)</f>
        <v>1017.8424488642021</v>
      </c>
      <c r="G830" s="22">
        <f>B830*H830</f>
        <v>102918.29160278724</v>
      </c>
      <c r="H830" s="38">
        <f>H821*(1-Z830)</f>
        <v>1118.6770826389918</v>
      </c>
      <c r="I830" s="19" t="s">
        <v>136</v>
      </c>
      <c r="J830" s="2">
        <v>430</v>
      </c>
      <c r="K830" s="2">
        <f t="shared" si="47"/>
        <v>214</v>
      </c>
      <c r="L830" s="120" t="s">
        <v>190</v>
      </c>
      <c r="M830" s="146" t="s">
        <v>62</v>
      </c>
      <c r="N830" s="146" t="s">
        <v>119</v>
      </c>
      <c r="O830" s="121">
        <v>3</v>
      </c>
      <c r="P830" s="120" t="s">
        <v>125</v>
      </c>
      <c r="Q830" s="146" t="s">
        <v>62</v>
      </c>
      <c r="R830" s="146" t="s">
        <v>63</v>
      </c>
      <c r="S830" s="121">
        <v>3</v>
      </c>
      <c r="U830" s="35"/>
      <c r="V830" s="35"/>
      <c r="X830" s="47">
        <f>$X$452</f>
        <v>1.2999999999999999E-3</v>
      </c>
      <c r="Z830" s="47">
        <f t="shared" si="46"/>
        <v>1.6000000000000001E-3</v>
      </c>
    </row>
    <row r="831" spans="2:26" x14ac:dyDescent="0.25">
      <c r="B831" s="17">
        <v>92</v>
      </c>
      <c r="C831" s="17">
        <f t="shared" si="48"/>
        <v>92220</v>
      </c>
      <c r="D831" s="11"/>
      <c r="E831" s="22"/>
      <c r="F831" s="23"/>
      <c r="G831" s="22"/>
      <c r="H831" s="38"/>
      <c r="J831" s="2">
        <v>435</v>
      </c>
      <c r="K831" s="2">
        <f t="shared" si="47"/>
        <v>212</v>
      </c>
      <c r="L831" s="11"/>
      <c r="O831" s="14"/>
      <c r="P831" s="11"/>
      <c r="S831" s="14"/>
      <c r="U831" s="35"/>
      <c r="V831" s="35"/>
      <c r="X831" s="47"/>
      <c r="Z831" s="47"/>
    </row>
    <row r="832" spans="2:26" x14ac:dyDescent="0.25">
      <c r="B832" s="17">
        <v>92</v>
      </c>
      <c r="C832" s="17">
        <f t="shared" si="48"/>
        <v>92400</v>
      </c>
      <c r="D832" s="11"/>
      <c r="E832" s="22"/>
      <c r="F832" s="23"/>
      <c r="G832" s="22"/>
      <c r="H832" s="38"/>
      <c r="J832" s="2">
        <v>440</v>
      </c>
      <c r="K832" s="2">
        <f t="shared" si="47"/>
        <v>210</v>
      </c>
      <c r="L832" s="11"/>
      <c r="O832" s="14"/>
      <c r="P832" s="11"/>
      <c r="S832" s="14"/>
      <c r="U832" s="35"/>
      <c r="V832" s="35"/>
      <c r="X832" s="47"/>
      <c r="Z832" s="47"/>
    </row>
    <row r="833" spans="2:26" x14ac:dyDescent="0.25">
      <c r="B833" s="17">
        <v>92</v>
      </c>
      <c r="C833" s="17">
        <f t="shared" si="48"/>
        <v>92115</v>
      </c>
      <c r="D833" s="11"/>
      <c r="E833" s="22"/>
      <c r="F833" s="23"/>
      <c r="G833" s="22"/>
      <c r="H833" s="38"/>
      <c r="J833" s="2">
        <v>445</v>
      </c>
      <c r="K833" s="2">
        <f t="shared" si="47"/>
        <v>207</v>
      </c>
      <c r="L833" s="11"/>
      <c r="O833" s="14"/>
      <c r="P833" s="11"/>
      <c r="S833" s="14"/>
      <c r="U833" s="35"/>
      <c r="V833" s="35"/>
      <c r="X833" s="47"/>
      <c r="Z833" s="47"/>
    </row>
    <row r="834" spans="2:26" x14ac:dyDescent="0.25">
      <c r="B834" s="17">
        <v>92</v>
      </c>
      <c r="C834" s="17">
        <f t="shared" si="48"/>
        <v>92250</v>
      </c>
      <c r="D834" s="11"/>
      <c r="E834" s="22"/>
      <c r="F834" s="23"/>
      <c r="G834" s="22"/>
      <c r="H834" s="38"/>
      <c r="J834" s="2">
        <v>450</v>
      </c>
      <c r="K834" s="2">
        <f t="shared" si="47"/>
        <v>205</v>
      </c>
      <c r="L834" s="11"/>
      <c r="O834" s="14"/>
      <c r="P834" s="11"/>
      <c r="S834" s="14"/>
      <c r="U834" s="35"/>
      <c r="V834" s="35"/>
      <c r="X834" s="47"/>
      <c r="Z834" s="47"/>
    </row>
    <row r="835" spans="2:26" x14ac:dyDescent="0.25">
      <c r="B835" s="17">
        <v>92</v>
      </c>
      <c r="C835" s="17">
        <f t="shared" si="48"/>
        <v>92365</v>
      </c>
      <c r="D835" s="11"/>
      <c r="E835" s="22"/>
      <c r="F835" s="23"/>
      <c r="G835" s="22"/>
      <c r="H835" s="38"/>
      <c r="I835" s="30"/>
      <c r="J835" s="2">
        <v>455</v>
      </c>
      <c r="K835" s="2">
        <f t="shared" si="47"/>
        <v>203</v>
      </c>
      <c r="L835" s="11"/>
      <c r="O835" s="14"/>
      <c r="P835" s="11"/>
      <c r="S835" s="14"/>
      <c r="U835" s="35"/>
      <c r="V835" s="35"/>
      <c r="X835" s="47"/>
      <c r="Z835" s="47"/>
    </row>
    <row r="836" spans="2:26" x14ac:dyDescent="0.25">
      <c r="B836" s="17">
        <v>92</v>
      </c>
      <c r="C836" s="17">
        <f t="shared" si="48"/>
        <v>92115</v>
      </c>
      <c r="D836" s="11"/>
      <c r="E836" s="22"/>
      <c r="F836" s="23"/>
      <c r="G836" s="22"/>
      <c r="H836" s="38"/>
      <c r="I836" s="11" t="s">
        <v>139</v>
      </c>
      <c r="J836" s="2">
        <v>445</v>
      </c>
      <c r="K836" s="2">
        <f t="shared" si="47"/>
        <v>207</v>
      </c>
      <c r="L836" s="11"/>
      <c r="O836" s="14"/>
      <c r="P836" s="11"/>
      <c r="S836" s="14"/>
      <c r="U836" s="35"/>
      <c r="V836" s="35"/>
      <c r="X836" s="47"/>
      <c r="Z836" s="47"/>
    </row>
    <row r="837" spans="2:26" x14ac:dyDescent="0.25">
      <c r="B837" s="17">
        <v>92</v>
      </c>
      <c r="C837" s="17">
        <f t="shared" si="48"/>
        <v>92250</v>
      </c>
      <c r="D837" s="11"/>
      <c r="E837" s="22"/>
      <c r="F837" s="23"/>
      <c r="G837" s="22"/>
      <c r="H837" s="38"/>
      <c r="I837" s="11"/>
      <c r="J837" s="2">
        <v>450</v>
      </c>
      <c r="K837" s="2">
        <f t="shared" si="47"/>
        <v>205</v>
      </c>
      <c r="L837" s="11"/>
      <c r="O837" s="14"/>
      <c r="P837" s="11"/>
      <c r="S837" s="14"/>
      <c r="U837" s="35"/>
      <c r="V837" s="35"/>
      <c r="X837" s="47"/>
      <c r="Z837" s="47"/>
    </row>
    <row r="838" spans="2:26" ht="15.75" thickBot="1" x14ac:dyDescent="0.3">
      <c r="B838" s="17">
        <v>92</v>
      </c>
      <c r="C838" s="17">
        <f t="shared" si="48"/>
        <v>92365</v>
      </c>
      <c r="D838" s="11"/>
      <c r="E838" s="22"/>
      <c r="F838" s="23"/>
      <c r="G838" s="22"/>
      <c r="H838" s="38"/>
      <c r="I838" s="12"/>
      <c r="J838" s="2">
        <v>455</v>
      </c>
      <c r="K838" s="2">
        <f t="shared" si="47"/>
        <v>203</v>
      </c>
      <c r="L838" s="11"/>
      <c r="O838" s="14"/>
      <c r="P838" s="11"/>
      <c r="S838" s="14"/>
      <c r="U838" s="35"/>
      <c r="V838" s="35"/>
      <c r="X838" s="47"/>
      <c r="Z838" s="47"/>
    </row>
    <row r="839" spans="2:26" x14ac:dyDescent="0.25">
      <c r="B839" s="16">
        <v>93</v>
      </c>
      <c r="C839" s="16">
        <f t="shared" si="48"/>
        <v>93310</v>
      </c>
      <c r="D839" s="10">
        <v>419</v>
      </c>
      <c r="E839" s="36">
        <f>B839*F839</f>
        <v>94536.290592303107</v>
      </c>
      <c r="F839" s="51">
        <f>F830*(1-X839)</f>
        <v>1016.5192536806786</v>
      </c>
      <c r="G839" s="36">
        <f>B839*H839</f>
        <v>103870.50953552955</v>
      </c>
      <c r="H839" s="37">
        <f>H830*(1-Z839)</f>
        <v>1116.8871993067694</v>
      </c>
      <c r="I839" s="19" t="s">
        <v>136</v>
      </c>
      <c r="J839" s="19">
        <v>430</v>
      </c>
      <c r="K839" s="19">
        <f t="shared" si="47"/>
        <v>217</v>
      </c>
      <c r="L839" s="120" t="s">
        <v>190</v>
      </c>
      <c r="M839" s="146" t="s">
        <v>62</v>
      </c>
      <c r="N839" s="146" t="s">
        <v>119</v>
      </c>
      <c r="O839" s="121">
        <v>3</v>
      </c>
      <c r="P839" s="120" t="s">
        <v>125</v>
      </c>
      <c r="Q839" s="146" t="s">
        <v>62</v>
      </c>
      <c r="R839" s="146" t="s">
        <v>63</v>
      </c>
      <c r="S839" s="121">
        <v>3</v>
      </c>
      <c r="U839" s="35"/>
      <c r="V839" s="35"/>
      <c r="X839" s="47">
        <f>$X$452</f>
        <v>1.2999999999999999E-3</v>
      </c>
      <c r="Z839" s="47">
        <f t="shared" si="46"/>
        <v>1.6000000000000001E-3</v>
      </c>
    </row>
    <row r="840" spans="2:26" x14ac:dyDescent="0.25">
      <c r="B840" s="17">
        <v>93</v>
      </c>
      <c r="C840" s="17">
        <f t="shared" si="48"/>
        <v>93090</v>
      </c>
      <c r="D840" s="11"/>
      <c r="E840" s="22"/>
      <c r="F840" s="23"/>
      <c r="G840" s="22"/>
      <c r="H840" s="38"/>
      <c r="J840" s="2">
        <v>435</v>
      </c>
      <c r="K840" s="2">
        <f t="shared" si="47"/>
        <v>214</v>
      </c>
      <c r="L840" s="11"/>
      <c r="O840" s="14"/>
      <c r="P840" s="11"/>
      <c r="S840" s="14"/>
      <c r="U840" s="35"/>
      <c r="V840" s="35"/>
      <c r="X840" s="47"/>
      <c r="Z840" s="47"/>
    </row>
    <row r="841" spans="2:26" x14ac:dyDescent="0.25">
      <c r="B841" s="17">
        <v>93</v>
      </c>
      <c r="C841" s="17">
        <f t="shared" si="48"/>
        <v>93280</v>
      </c>
      <c r="D841" s="11"/>
      <c r="E841" s="22"/>
      <c r="F841" s="23"/>
      <c r="G841" s="22"/>
      <c r="H841" s="38"/>
      <c r="J841" s="2">
        <v>440</v>
      </c>
      <c r="K841" s="2">
        <f t="shared" si="47"/>
        <v>212</v>
      </c>
      <c r="L841" s="11"/>
      <c r="O841" s="14"/>
      <c r="P841" s="11"/>
      <c r="S841" s="14"/>
      <c r="U841" s="35"/>
      <c r="V841" s="35"/>
      <c r="X841" s="47"/>
      <c r="Z841" s="47"/>
    </row>
    <row r="842" spans="2:26" x14ac:dyDescent="0.25">
      <c r="B842" s="17">
        <v>93</v>
      </c>
      <c r="C842" s="17">
        <f t="shared" si="48"/>
        <v>93005</v>
      </c>
      <c r="D842" s="11"/>
      <c r="E842" s="22"/>
      <c r="F842" s="23"/>
      <c r="G842" s="22"/>
      <c r="H842" s="38"/>
      <c r="J842" s="2">
        <v>445</v>
      </c>
      <c r="K842" s="2">
        <f t="shared" si="47"/>
        <v>209</v>
      </c>
      <c r="L842" s="11"/>
      <c r="O842" s="14"/>
      <c r="P842" s="11"/>
      <c r="S842" s="14"/>
      <c r="U842" s="35"/>
      <c r="V842" s="35"/>
      <c r="X842" s="47"/>
      <c r="Z842" s="47"/>
    </row>
    <row r="843" spans="2:26" x14ac:dyDescent="0.25">
      <c r="B843" s="17">
        <v>93</v>
      </c>
      <c r="C843" s="17">
        <f t="shared" si="48"/>
        <v>93150</v>
      </c>
      <c r="D843" s="11"/>
      <c r="E843" s="22"/>
      <c r="F843" s="23"/>
      <c r="G843" s="22"/>
      <c r="H843" s="38"/>
      <c r="J843" s="2">
        <v>450</v>
      </c>
      <c r="K843" s="2">
        <f t="shared" si="47"/>
        <v>207</v>
      </c>
      <c r="L843" s="11"/>
      <c r="O843" s="14"/>
      <c r="P843" s="11"/>
      <c r="S843" s="14"/>
      <c r="U843" s="35"/>
      <c r="V843" s="35"/>
      <c r="X843" s="47"/>
      <c r="Z843" s="47"/>
    </row>
    <row r="844" spans="2:26" x14ac:dyDescent="0.25">
      <c r="B844" s="17">
        <v>93</v>
      </c>
      <c r="C844" s="17">
        <f t="shared" si="48"/>
        <v>93275</v>
      </c>
      <c r="D844" s="11"/>
      <c r="E844" s="22"/>
      <c r="F844" s="23"/>
      <c r="G844" s="22"/>
      <c r="H844" s="38"/>
      <c r="I844" s="30"/>
      <c r="J844" s="2">
        <v>455</v>
      </c>
      <c r="K844" s="2">
        <f t="shared" si="47"/>
        <v>205</v>
      </c>
      <c r="L844" s="11"/>
      <c r="O844" s="14"/>
      <c r="P844" s="11"/>
      <c r="S844" s="14"/>
      <c r="U844" s="35"/>
      <c r="V844" s="35"/>
      <c r="X844" s="47"/>
      <c r="Z844" s="47"/>
    </row>
    <row r="845" spans="2:26" x14ac:dyDescent="0.25">
      <c r="B845" s="17">
        <v>93</v>
      </c>
      <c r="C845" s="17">
        <f t="shared" si="48"/>
        <v>93005</v>
      </c>
      <c r="D845" s="11"/>
      <c r="E845" s="22"/>
      <c r="F845" s="23"/>
      <c r="G845" s="22"/>
      <c r="H845" s="38"/>
      <c r="I845" s="11" t="s">
        <v>139</v>
      </c>
      <c r="J845" s="2">
        <v>445</v>
      </c>
      <c r="K845" s="2">
        <f t="shared" si="47"/>
        <v>209</v>
      </c>
      <c r="L845" s="11"/>
      <c r="O845" s="14"/>
      <c r="P845" s="11"/>
      <c r="S845" s="14"/>
      <c r="U845" s="35"/>
      <c r="V845" s="35"/>
      <c r="X845" s="47"/>
      <c r="Z845" s="47"/>
    </row>
    <row r="846" spans="2:26" x14ac:dyDescent="0.25">
      <c r="B846" s="17">
        <v>93</v>
      </c>
      <c r="C846" s="17">
        <f t="shared" si="48"/>
        <v>93150</v>
      </c>
      <c r="D846" s="11"/>
      <c r="E846" s="22"/>
      <c r="F846" s="23"/>
      <c r="G846" s="22"/>
      <c r="H846" s="38"/>
      <c r="I846" s="11"/>
      <c r="J846" s="2">
        <v>450</v>
      </c>
      <c r="K846" s="2">
        <f t="shared" si="47"/>
        <v>207</v>
      </c>
      <c r="L846" s="11"/>
      <c r="O846" s="14"/>
      <c r="P846" s="11"/>
      <c r="S846" s="14"/>
      <c r="U846" s="35"/>
      <c r="V846" s="35"/>
      <c r="X846" s="47"/>
      <c r="Z846" s="47"/>
    </row>
    <row r="847" spans="2:26" ht="15.75" thickBot="1" x14ac:dyDescent="0.3">
      <c r="B847" s="18">
        <v>93</v>
      </c>
      <c r="C847" s="18">
        <f t="shared" si="48"/>
        <v>93275</v>
      </c>
      <c r="D847" s="12"/>
      <c r="E847" s="24"/>
      <c r="F847" s="25"/>
      <c r="G847" s="24"/>
      <c r="H847" s="39"/>
      <c r="I847" s="12"/>
      <c r="J847" s="4">
        <v>455</v>
      </c>
      <c r="K847" s="4">
        <f t="shared" si="47"/>
        <v>205</v>
      </c>
      <c r="L847" s="12"/>
      <c r="M847" s="4"/>
      <c r="N847" s="4"/>
      <c r="O847" s="15"/>
      <c r="P847" s="12"/>
      <c r="Q847" s="4"/>
      <c r="R847" s="4"/>
      <c r="S847" s="15"/>
      <c r="U847" s="35"/>
      <c r="V847" s="35"/>
      <c r="X847" s="47"/>
      <c r="Z847" s="47"/>
    </row>
    <row r="848" spans="2:26" x14ac:dyDescent="0.25">
      <c r="B848" s="17">
        <v>94</v>
      </c>
      <c r="C848" s="17">
        <f t="shared" si="48"/>
        <v>94170</v>
      </c>
      <c r="D848" s="11">
        <v>423</v>
      </c>
      <c r="E848" s="22">
        <f>B848*F848</f>
        <v>95428.591193184009</v>
      </c>
      <c r="F848" s="23">
        <f>F839*(1-X848)</f>
        <v>1015.1977786508937</v>
      </c>
      <c r="G848" s="22">
        <f>B848*H848</f>
        <v>104819.41690006058</v>
      </c>
      <c r="H848" s="38">
        <f>H839*(1-Z848)</f>
        <v>1115.1001797878785</v>
      </c>
      <c r="I848" s="19" t="s">
        <v>136</v>
      </c>
      <c r="J848" s="2">
        <v>430</v>
      </c>
      <c r="K848" s="2">
        <f t="shared" si="47"/>
        <v>219</v>
      </c>
      <c r="L848" s="120" t="s">
        <v>190</v>
      </c>
      <c r="M848" s="146" t="s">
        <v>62</v>
      </c>
      <c r="N848" s="146" t="s">
        <v>119</v>
      </c>
      <c r="O848" s="121">
        <v>3</v>
      </c>
      <c r="P848" s="120" t="s">
        <v>125</v>
      </c>
      <c r="Q848" s="146" t="s">
        <v>62</v>
      </c>
      <c r="R848" s="146" t="s">
        <v>63</v>
      </c>
      <c r="S848" s="121">
        <v>3</v>
      </c>
      <c r="U848" s="35"/>
      <c r="V848" s="35"/>
      <c r="X848" s="47">
        <f>$X$452</f>
        <v>1.2999999999999999E-3</v>
      </c>
      <c r="Z848" s="47">
        <f t="shared" si="46"/>
        <v>1.6000000000000001E-3</v>
      </c>
    </row>
    <row r="849" spans="2:26" x14ac:dyDescent="0.25">
      <c r="B849" s="17">
        <v>94</v>
      </c>
      <c r="C849" s="17">
        <f t="shared" si="48"/>
        <v>94395</v>
      </c>
      <c r="D849" s="11"/>
      <c r="E849" s="22"/>
      <c r="F849" s="23"/>
      <c r="G849" s="22"/>
      <c r="H849" s="38"/>
      <c r="J849" s="2">
        <v>435</v>
      </c>
      <c r="K849" s="2">
        <f t="shared" si="47"/>
        <v>217</v>
      </c>
      <c r="L849" s="11"/>
      <c r="O849" s="14"/>
      <c r="P849" s="11"/>
      <c r="S849" s="14"/>
      <c r="U849" s="35"/>
      <c r="V849" s="35"/>
      <c r="X849" s="47"/>
      <c r="Z849" s="47"/>
    </row>
    <row r="850" spans="2:26" x14ac:dyDescent="0.25">
      <c r="B850" s="17">
        <v>94</v>
      </c>
      <c r="C850" s="17">
        <f t="shared" si="48"/>
        <v>94160</v>
      </c>
      <c r="D850" s="11"/>
      <c r="E850" s="22"/>
      <c r="F850" s="23"/>
      <c r="G850" s="22"/>
      <c r="H850" s="38"/>
      <c r="J850" s="2">
        <v>440</v>
      </c>
      <c r="K850" s="2">
        <f t="shared" si="47"/>
        <v>214</v>
      </c>
      <c r="L850" s="11"/>
      <c r="O850" s="14"/>
      <c r="P850" s="11"/>
      <c r="S850" s="14"/>
      <c r="U850" s="35"/>
      <c r="V850" s="35"/>
      <c r="X850" s="47"/>
      <c r="Z850" s="47"/>
    </row>
    <row r="851" spans="2:26" x14ac:dyDescent="0.25">
      <c r="B851" s="17">
        <v>94</v>
      </c>
      <c r="C851" s="17">
        <f t="shared" si="48"/>
        <v>94340</v>
      </c>
      <c r="D851" s="11"/>
      <c r="E851" s="22"/>
      <c r="F851" s="23"/>
      <c r="G851" s="22"/>
      <c r="H851" s="38"/>
      <c r="J851" s="2">
        <v>445</v>
      </c>
      <c r="K851" s="2">
        <f t="shared" si="47"/>
        <v>212</v>
      </c>
      <c r="L851" s="11"/>
      <c r="O851" s="14"/>
      <c r="P851" s="11"/>
      <c r="S851" s="14"/>
      <c r="U851" s="35"/>
      <c r="V851" s="35"/>
      <c r="X851" s="47"/>
      <c r="Z851" s="47"/>
    </row>
    <row r="852" spans="2:26" x14ac:dyDescent="0.25">
      <c r="B852" s="17">
        <v>94</v>
      </c>
      <c r="C852" s="17">
        <f t="shared" si="48"/>
        <v>94050</v>
      </c>
      <c r="D852" s="11"/>
      <c r="E852" s="22"/>
      <c r="F852" s="23"/>
      <c r="G852" s="22"/>
      <c r="H852" s="38"/>
      <c r="J852" s="2">
        <v>450</v>
      </c>
      <c r="K852" s="2">
        <f t="shared" si="47"/>
        <v>209</v>
      </c>
      <c r="L852" s="11"/>
      <c r="O852" s="14"/>
      <c r="P852" s="11"/>
      <c r="S852" s="14"/>
      <c r="U852" s="35"/>
      <c r="V852" s="35"/>
      <c r="X852" s="47"/>
      <c r="Z852" s="47"/>
    </row>
    <row r="853" spans="2:26" x14ac:dyDescent="0.25">
      <c r="B853" s="17">
        <v>94</v>
      </c>
      <c r="C853" s="17">
        <f t="shared" si="48"/>
        <v>94185</v>
      </c>
      <c r="D853" s="11"/>
      <c r="E853" s="22"/>
      <c r="F853" s="23"/>
      <c r="G853" s="22"/>
      <c r="H853" s="38"/>
      <c r="I853" s="30"/>
      <c r="J853" s="2">
        <v>455</v>
      </c>
      <c r="K853" s="2">
        <f t="shared" si="47"/>
        <v>207</v>
      </c>
      <c r="L853" s="11"/>
      <c r="O853" s="14"/>
      <c r="P853" s="11"/>
      <c r="S853" s="14"/>
      <c r="U853" s="35"/>
      <c r="V853" s="35"/>
      <c r="X853" s="47"/>
      <c r="Z853" s="47"/>
    </row>
    <row r="854" spans="2:26" x14ac:dyDescent="0.25">
      <c r="B854" s="17">
        <v>94</v>
      </c>
      <c r="C854" s="17">
        <f t="shared" si="48"/>
        <v>94340</v>
      </c>
      <c r="D854" s="11"/>
      <c r="E854" s="22"/>
      <c r="F854" s="23"/>
      <c r="G854" s="22"/>
      <c r="H854" s="38"/>
      <c r="I854" s="11" t="s">
        <v>139</v>
      </c>
      <c r="J854" s="2">
        <v>445</v>
      </c>
      <c r="K854" s="2">
        <f t="shared" si="47"/>
        <v>212</v>
      </c>
      <c r="L854" s="11"/>
      <c r="O854" s="14"/>
      <c r="P854" s="11"/>
      <c r="S854" s="14"/>
      <c r="U854" s="35"/>
      <c r="V854" s="35"/>
      <c r="X854" s="47"/>
      <c r="Z854" s="47"/>
    </row>
    <row r="855" spans="2:26" x14ac:dyDescent="0.25">
      <c r="B855" s="17">
        <v>94</v>
      </c>
      <c r="C855" s="17">
        <f t="shared" si="48"/>
        <v>94050</v>
      </c>
      <c r="D855" s="11"/>
      <c r="E855" s="22"/>
      <c r="F855" s="23"/>
      <c r="G855" s="22"/>
      <c r="H855" s="38"/>
      <c r="I855" s="11"/>
      <c r="J855" s="2">
        <v>450</v>
      </c>
      <c r="K855" s="2">
        <f t="shared" si="47"/>
        <v>209</v>
      </c>
      <c r="L855" s="11"/>
      <c r="O855" s="14"/>
      <c r="P855" s="11"/>
      <c r="S855" s="14"/>
      <c r="U855" s="35"/>
      <c r="V855" s="35"/>
      <c r="X855" s="47"/>
      <c r="Z855" s="47"/>
    </row>
    <row r="856" spans="2:26" ht="15.75" thickBot="1" x14ac:dyDescent="0.3">
      <c r="B856" s="17">
        <v>94</v>
      </c>
      <c r="C856" s="17">
        <f t="shared" si="48"/>
        <v>94185</v>
      </c>
      <c r="D856" s="11"/>
      <c r="E856" s="22"/>
      <c r="F856" s="23"/>
      <c r="G856" s="22"/>
      <c r="H856" s="38"/>
      <c r="I856" s="12"/>
      <c r="J856" s="2">
        <v>455</v>
      </c>
      <c r="K856" s="2">
        <f t="shared" si="47"/>
        <v>207</v>
      </c>
      <c r="L856" s="11"/>
      <c r="O856" s="14"/>
      <c r="P856" s="11"/>
      <c r="S856" s="14"/>
      <c r="U856" s="35"/>
      <c r="V856" s="35"/>
      <c r="X856" s="47"/>
      <c r="Z856" s="47"/>
    </row>
    <row r="857" spans="2:26" x14ac:dyDescent="0.25">
      <c r="B857" s="16">
        <v>95</v>
      </c>
      <c r="C857" s="16">
        <f t="shared" si="48"/>
        <v>95030</v>
      </c>
      <c r="D857" s="10">
        <v>428</v>
      </c>
      <c r="E857" s="36">
        <f>B857*F857</f>
        <v>96318.412046171521</v>
      </c>
      <c r="F857" s="51">
        <f>F848*(1-X857)</f>
        <v>1013.8780215386475</v>
      </c>
      <c r="G857" s="36">
        <f>B857*H857</f>
        <v>105765.0218525207</v>
      </c>
      <c r="H857" s="37">
        <f>H848*(1-Z857)</f>
        <v>1113.3160195002179</v>
      </c>
      <c r="I857" s="19" t="s">
        <v>136</v>
      </c>
      <c r="J857" s="19">
        <v>430</v>
      </c>
      <c r="K857" s="19">
        <f t="shared" si="47"/>
        <v>221</v>
      </c>
      <c r="L857" s="120" t="s">
        <v>190</v>
      </c>
      <c r="M857" s="146" t="s">
        <v>62</v>
      </c>
      <c r="N857" s="146" t="s">
        <v>119</v>
      </c>
      <c r="O857" s="121">
        <v>3</v>
      </c>
      <c r="P857" s="120" t="s">
        <v>125</v>
      </c>
      <c r="Q857" s="146" t="s">
        <v>62</v>
      </c>
      <c r="R857" s="146" t="s">
        <v>63</v>
      </c>
      <c r="S857" s="121">
        <v>3</v>
      </c>
      <c r="U857" s="35"/>
      <c r="V857" s="35"/>
      <c r="X857" s="47">
        <f>$X$452</f>
        <v>1.2999999999999999E-3</v>
      </c>
      <c r="Z857" s="47">
        <f t="shared" si="46"/>
        <v>1.6000000000000001E-3</v>
      </c>
    </row>
    <row r="858" spans="2:26" x14ac:dyDescent="0.25">
      <c r="B858" s="17">
        <v>95</v>
      </c>
      <c r="C858" s="17">
        <f t="shared" si="48"/>
        <v>95265</v>
      </c>
      <c r="D858" s="11"/>
      <c r="E858" s="22"/>
      <c r="F858" s="23"/>
      <c r="G858" s="22"/>
      <c r="H858" s="38"/>
      <c r="J858" s="2">
        <v>435</v>
      </c>
      <c r="K858" s="2">
        <f t="shared" si="47"/>
        <v>219</v>
      </c>
      <c r="L858" s="11"/>
      <c r="O858" s="14"/>
      <c r="P858" s="11"/>
      <c r="S858" s="14"/>
      <c r="U858" s="35"/>
      <c r="V858" s="35"/>
      <c r="X858" s="47"/>
      <c r="Z858" s="47"/>
    </row>
    <row r="859" spans="2:26" x14ac:dyDescent="0.25">
      <c r="B859" s="17">
        <v>95</v>
      </c>
      <c r="C859" s="17">
        <f t="shared" si="48"/>
        <v>95040</v>
      </c>
      <c r="D859" s="11"/>
      <c r="E859" s="22"/>
      <c r="F859" s="23"/>
      <c r="G859" s="22"/>
      <c r="H859" s="38"/>
      <c r="J859" s="2">
        <v>440</v>
      </c>
      <c r="K859" s="2">
        <f t="shared" si="47"/>
        <v>216</v>
      </c>
      <c r="L859" s="11"/>
      <c r="O859" s="14"/>
      <c r="P859" s="11"/>
      <c r="S859" s="14"/>
      <c r="U859" s="35"/>
      <c r="V859" s="35"/>
      <c r="X859" s="47"/>
      <c r="Z859" s="47"/>
    </row>
    <row r="860" spans="2:26" x14ac:dyDescent="0.25">
      <c r="B860" s="17">
        <v>95</v>
      </c>
      <c r="C860" s="17">
        <f t="shared" si="48"/>
        <v>95230</v>
      </c>
      <c r="D860" s="11"/>
      <c r="E860" s="22"/>
      <c r="F860" s="23"/>
      <c r="G860" s="22"/>
      <c r="H860" s="38"/>
      <c r="J860" s="2">
        <v>445</v>
      </c>
      <c r="K860" s="2">
        <f t="shared" si="47"/>
        <v>214</v>
      </c>
      <c r="L860" s="11"/>
      <c r="O860" s="14"/>
      <c r="P860" s="11"/>
      <c r="S860" s="14"/>
      <c r="U860" s="35"/>
      <c r="V860" s="35"/>
      <c r="X860" s="47"/>
      <c r="Z860" s="47"/>
    </row>
    <row r="861" spans="2:26" x14ac:dyDescent="0.25">
      <c r="B861" s="17">
        <v>95</v>
      </c>
      <c r="C861" s="17">
        <f t="shared" si="48"/>
        <v>95400</v>
      </c>
      <c r="D861" s="11"/>
      <c r="E861" s="22"/>
      <c r="F861" s="23"/>
      <c r="G861" s="22"/>
      <c r="H861" s="38"/>
      <c r="J861" s="2">
        <v>450</v>
      </c>
      <c r="K861" s="2">
        <f t="shared" ref="K861:K919" si="49">CEILING(B861*1000/J861,1)</f>
        <v>212</v>
      </c>
      <c r="L861" s="11"/>
      <c r="O861" s="14"/>
      <c r="P861" s="11"/>
      <c r="S861" s="14"/>
      <c r="U861" s="35"/>
      <c r="V861" s="35"/>
      <c r="X861" s="47"/>
      <c r="Z861" s="47"/>
    </row>
    <row r="862" spans="2:26" x14ac:dyDescent="0.25">
      <c r="B862" s="17">
        <v>95</v>
      </c>
      <c r="C862" s="17">
        <f t="shared" si="48"/>
        <v>95095</v>
      </c>
      <c r="D862" s="11"/>
      <c r="E862" s="22"/>
      <c r="F862" s="23"/>
      <c r="G862" s="22"/>
      <c r="H862" s="38"/>
      <c r="I862" s="30"/>
      <c r="J862" s="2">
        <v>455</v>
      </c>
      <c r="K862" s="2">
        <f t="shared" si="49"/>
        <v>209</v>
      </c>
      <c r="L862" s="11"/>
      <c r="O862" s="14"/>
      <c r="P862" s="11"/>
      <c r="S862" s="14"/>
      <c r="U862" s="35"/>
      <c r="V862" s="35"/>
      <c r="X862" s="47"/>
      <c r="Z862" s="47"/>
    </row>
    <row r="863" spans="2:26" x14ac:dyDescent="0.25">
      <c r="B863" s="17">
        <v>95</v>
      </c>
      <c r="C863" s="17">
        <f t="shared" si="48"/>
        <v>95230</v>
      </c>
      <c r="D863" s="11"/>
      <c r="E863" s="22"/>
      <c r="F863" s="23"/>
      <c r="G863" s="22"/>
      <c r="H863" s="38"/>
      <c r="I863" s="11" t="s">
        <v>139</v>
      </c>
      <c r="J863" s="2">
        <v>445</v>
      </c>
      <c r="K863" s="2">
        <f t="shared" si="49"/>
        <v>214</v>
      </c>
      <c r="L863" s="11"/>
      <c r="O863" s="14"/>
      <c r="P863" s="11"/>
      <c r="S863" s="14"/>
      <c r="U863" s="35"/>
      <c r="V863" s="35"/>
      <c r="X863" s="47"/>
      <c r="Z863" s="47"/>
    </row>
    <row r="864" spans="2:26" x14ac:dyDescent="0.25">
      <c r="B864" s="17">
        <v>95</v>
      </c>
      <c r="C864" s="17">
        <f t="shared" si="48"/>
        <v>95400</v>
      </c>
      <c r="D864" s="11"/>
      <c r="E864" s="22"/>
      <c r="F864" s="23"/>
      <c r="G864" s="22"/>
      <c r="H864" s="38"/>
      <c r="I864" s="11"/>
      <c r="J864" s="2">
        <v>450</v>
      </c>
      <c r="K864" s="2">
        <f t="shared" si="49"/>
        <v>212</v>
      </c>
      <c r="L864" s="11"/>
      <c r="O864" s="14"/>
      <c r="P864" s="11"/>
      <c r="S864" s="14"/>
      <c r="U864" s="35"/>
      <c r="V864" s="35"/>
      <c r="X864" s="47"/>
      <c r="Z864" s="47"/>
    </row>
    <row r="865" spans="2:26" ht="15.75" thickBot="1" x14ac:dyDescent="0.3">
      <c r="B865" s="18">
        <v>95</v>
      </c>
      <c r="C865" s="18">
        <f t="shared" si="48"/>
        <v>95095</v>
      </c>
      <c r="D865" s="12"/>
      <c r="E865" s="24"/>
      <c r="F865" s="25"/>
      <c r="G865" s="24"/>
      <c r="H865" s="39"/>
      <c r="I865" s="12"/>
      <c r="J865" s="4">
        <v>455</v>
      </c>
      <c r="K865" s="4">
        <f t="shared" si="49"/>
        <v>209</v>
      </c>
      <c r="L865" s="12"/>
      <c r="M865" s="4"/>
      <c r="N865" s="4"/>
      <c r="O865" s="15"/>
      <c r="P865" s="12"/>
      <c r="Q865" s="4"/>
      <c r="R865" s="4"/>
      <c r="S865" s="15"/>
      <c r="U865" s="35"/>
      <c r="V865" s="35"/>
      <c r="X865" s="47"/>
      <c r="Z865" s="47"/>
    </row>
    <row r="866" spans="2:26" x14ac:dyDescent="0.25">
      <c r="B866" s="17">
        <v>96</v>
      </c>
      <c r="C866" s="17">
        <f t="shared" si="48"/>
        <v>96320</v>
      </c>
      <c r="D866" s="11">
        <v>432</v>
      </c>
      <c r="E866" s="22">
        <f>B866*F866</f>
        <v>97205.758090622141</v>
      </c>
      <c r="F866" s="23">
        <f>F857*(1-X866)</f>
        <v>1012.5599801106473</v>
      </c>
      <c r="G866" s="22">
        <f>B866*H866</f>
        <v>106707.33253142567</v>
      </c>
      <c r="H866" s="38">
        <f>H857*(1-Z866)</f>
        <v>1111.5347138690174</v>
      </c>
      <c r="I866" s="19" t="s">
        <v>136</v>
      </c>
      <c r="J866" s="2">
        <v>430</v>
      </c>
      <c r="K866" s="2">
        <f t="shared" si="49"/>
        <v>224</v>
      </c>
      <c r="L866" s="120" t="s">
        <v>190</v>
      </c>
      <c r="M866" s="146" t="s">
        <v>62</v>
      </c>
      <c r="N866" s="146" t="s">
        <v>119</v>
      </c>
      <c r="O866" s="121">
        <v>3</v>
      </c>
      <c r="P866" s="120" t="s">
        <v>125</v>
      </c>
      <c r="Q866" s="146" t="s">
        <v>62</v>
      </c>
      <c r="R866" s="146" t="s">
        <v>63</v>
      </c>
      <c r="S866" s="121">
        <v>3</v>
      </c>
      <c r="U866" s="35"/>
      <c r="V866" s="35"/>
      <c r="X866" s="47">
        <f>$X$452</f>
        <v>1.2999999999999999E-3</v>
      </c>
      <c r="Z866" s="47">
        <f t="shared" si="46"/>
        <v>1.6000000000000001E-3</v>
      </c>
    </row>
    <row r="867" spans="2:26" x14ac:dyDescent="0.25">
      <c r="B867" s="17">
        <v>96</v>
      </c>
      <c r="C867" s="17">
        <f t="shared" si="48"/>
        <v>96135</v>
      </c>
      <c r="D867" s="11"/>
      <c r="E867" s="22"/>
      <c r="F867" s="23"/>
      <c r="G867" s="22"/>
      <c r="H867" s="38"/>
      <c r="J867" s="2">
        <v>435</v>
      </c>
      <c r="K867" s="2">
        <f t="shared" si="49"/>
        <v>221</v>
      </c>
      <c r="L867" s="11"/>
      <c r="O867" s="14"/>
      <c r="P867" s="11"/>
      <c r="S867" s="14"/>
      <c r="U867" s="35"/>
      <c r="V867" s="35"/>
      <c r="X867" s="47"/>
      <c r="Z867" s="47"/>
    </row>
    <row r="868" spans="2:26" x14ac:dyDescent="0.25">
      <c r="B868" s="17">
        <v>96</v>
      </c>
      <c r="C868" s="17">
        <f t="shared" si="48"/>
        <v>96360</v>
      </c>
      <c r="D868" s="11"/>
      <c r="E868" s="22"/>
      <c r="F868" s="23"/>
      <c r="G868" s="22"/>
      <c r="H868" s="38"/>
      <c r="J868" s="2">
        <v>440</v>
      </c>
      <c r="K868" s="2">
        <f t="shared" si="49"/>
        <v>219</v>
      </c>
      <c r="L868" s="11"/>
      <c r="O868" s="14"/>
      <c r="P868" s="11"/>
      <c r="S868" s="14"/>
      <c r="U868" s="35"/>
      <c r="V868" s="35"/>
      <c r="X868" s="47"/>
      <c r="Z868" s="47"/>
    </row>
    <row r="869" spans="2:26" x14ac:dyDescent="0.25">
      <c r="B869" s="17">
        <v>96</v>
      </c>
      <c r="C869" s="17">
        <f t="shared" si="48"/>
        <v>96120</v>
      </c>
      <c r="D869" s="11"/>
      <c r="E869" s="22"/>
      <c r="F869" s="23"/>
      <c r="G869" s="22"/>
      <c r="H869" s="38"/>
      <c r="J869" s="2">
        <v>445</v>
      </c>
      <c r="K869" s="2">
        <f t="shared" si="49"/>
        <v>216</v>
      </c>
      <c r="L869" s="11"/>
      <c r="O869" s="14"/>
      <c r="P869" s="11"/>
      <c r="S869" s="14"/>
      <c r="U869" s="35"/>
      <c r="V869" s="35"/>
      <c r="X869" s="47"/>
      <c r="Z869" s="47"/>
    </row>
    <row r="870" spans="2:26" x14ac:dyDescent="0.25">
      <c r="B870" s="17">
        <v>96</v>
      </c>
      <c r="C870" s="17">
        <f t="shared" si="48"/>
        <v>96300</v>
      </c>
      <c r="D870" s="11"/>
      <c r="E870" s="22"/>
      <c r="F870" s="23"/>
      <c r="G870" s="22"/>
      <c r="H870" s="38"/>
      <c r="J870" s="2">
        <v>450</v>
      </c>
      <c r="K870" s="2">
        <f t="shared" si="49"/>
        <v>214</v>
      </c>
      <c r="L870" s="11"/>
      <c r="O870" s="14"/>
      <c r="P870" s="11"/>
      <c r="S870" s="14"/>
      <c r="U870" s="35"/>
      <c r="V870" s="35"/>
      <c r="X870" s="47"/>
      <c r="Z870" s="47"/>
    </row>
    <row r="871" spans="2:26" x14ac:dyDescent="0.25">
      <c r="B871" s="17">
        <v>96</v>
      </c>
      <c r="C871" s="17">
        <f t="shared" ref="C871:C910" si="50">K871*J871</f>
        <v>96005</v>
      </c>
      <c r="D871" s="11"/>
      <c r="E871" s="22"/>
      <c r="F871" s="23"/>
      <c r="G871" s="22"/>
      <c r="H871" s="38"/>
      <c r="I871" s="30"/>
      <c r="J871" s="2">
        <v>455</v>
      </c>
      <c r="K871" s="2">
        <f t="shared" si="49"/>
        <v>211</v>
      </c>
      <c r="L871" s="11"/>
      <c r="O871" s="14"/>
      <c r="P871" s="11"/>
      <c r="S871" s="14"/>
      <c r="U871" s="35"/>
      <c r="V871" s="35"/>
      <c r="X871" s="47"/>
      <c r="Z871" s="47"/>
    </row>
    <row r="872" spans="2:26" x14ac:dyDescent="0.25">
      <c r="B872" s="17">
        <v>96</v>
      </c>
      <c r="C872" s="17">
        <f t="shared" si="50"/>
        <v>96120</v>
      </c>
      <c r="D872" s="11"/>
      <c r="E872" s="22"/>
      <c r="F872" s="23"/>
      <c r="G872" s="22"/>
      <c r="H872" s="38"/>
      <c r="I872" s="11" t="s">
        <v>139</v>
      </c>
      <c r="J872" s="2">
        <v>445</v>
      </c>
      <c r="K872" s="2">
        <f t="shared" si="49"/>
        <v>216</v>
      </c>
      <c r="L872" s="11"/>
      <c r="O872" s="14"/>
      <c r="P872" s="11"/>
      <c r="S872" s="14"/>
      <c r="U872" s="35"/>
      <c r="V872" s="35"/>
      <c r="X872" s="47"/>
      <c r="Z872" s="47"/>
    </row>
    <row r="873" spans="2:26" x14ac:dyDescent="0.25">
      <c r="B873" s="17">
        <v>96</v>
      </c>
      <c r="C873" s="17">
        <f t="shared" si="50"/>
        <v>96300</v>
      </c>
      <c r="D873" s="11"/>
      <c r="E873" s="22"/>
      <c r="F873" s="23"/>
      <c r="G873" s="22"/>
      <c r="H873" s="38"/>
      <c r="I873" s="11"/>
      <c r="J873" s="2">
        <v>450</v>
      </c>
      <c r="K873" s="2">
        <f t="shared" si="49"/>
        <v>214</v>
      </c>
      <c r="L873" s="11"/>
      <c r="O873" s="14"/>
      <c r="P873" s="11"/>
      <c r="S873" s="14"/>
      <c r="U873" s="35"/>
      <c r="V873" s="35"/>
      <c r="X873" s="47"/>
      <c r="Z873" s="47"/>
    </row>
    <row r="874" spans="2:26" ht="15.75" thickBot="1" x14ac:dyDescent="0.3">
      <c r="B874" s="17">
        <v>96</v>
      </c>
      <c r="C874" s="17">
        <f t="shared" si="50"/>
        <v>96005</v>
      </c>
      <c r="D874" s="11"/>
      <c r="E874" s="22"/>
      <c r="F874" s="23"/>
      <c r="G874" s="22"/>
      <c r="H874" s="38"/>
      <c r="I874" s="12"/>
      <c r="J874" s="2">
        <v>455</v>
      </c>
      <c r="K874" s="2">
        <f t="shared" si="49"/>
        <v>211</v>
      </c>
      <c r="L874" s="11"/>
      <c r="O874" s="14"/>
      <c r="P874" s="11"/>
      <c r="S874" s="14"/>
      <c r="U874" s="35"/>
      <c r="V874" s="35"/>
      <c r="X874" s="47"/>
      <c r="Z874" s="47"/>
    </row>
    <row r="875" spans="2:26" x14ac:dyDescent="0.25">
      <c r="B875" s="16">
        <v>97</v>
      </c>
      <c r="C875" s="16">
        <f t="shared" si="50"/>
        <v>97180</v>
      </c>
      <c r="D875" s="10">
        <v>437</v>
      </c>
      <c r="E875" s="36">
        <f>B875*F875</f>
        <v>98090.634257240832</v>
      </c>
      <c r="F875" s="51">
        <f>F866*(1-X875)</f>
        <v>1011.2436521365034</v>
      </c>
      <c r="G875" s="36">
        <f>B875*H875</f>
        <v>107646.35705770222</v>
      </c>
      <c r="H875" s="37">
        <f>H866*(1-Z875)</f>
        <v>1109.756258326827</v>
      </c>
      <c r="I875" s="19" t="s">
        <v>136</v>
      </c>
      <c r="J875" s="19">
        <v>430</v>
      </c>
      <c r="K875" s="19">
        <f t="shared" si="49"/>
        <v>226</v>
      </c>
      <c r="L875" s="120" t="s">
        <v>190</v>
      </c>
      <c r="M875" s="146" t="s">
        <v>62</v>
      </c>
      <c r="N875" s="146" t="s">
        <v>119</v>
      </c>
      <c r="O875" s="121">
        <v>3</v>
      </c>
      <c r="P875" s="120" t="s">
        <v>125</v>
      </c>
      <c r="Q875" s="146" t="s">
        <v>62</v>
      </c>
      <c r="R875" s="146" t="s">
        <v>63</v>
      </c>
      <c r="S875" s="121">
        <v>3</v>
      </c>
      <c r="U875" s="35"/>
      <c r="V875" s="35"/>
      <c r="X875" s="47">
        <f>$X$452</f>
        <v>1.2999999999999999E-3</v>
      </c>
      <c r="Z875" s="47">
        <f t="shared" si="46"/>
        <v>1.6000000000000001E-3</v>
      </c>
    </row>
    <row r="876" spans="2:26" x14ac:dyDescent="0.25">
      <c r="B876" s="17">
        <v>97</v>
      </c>
      <c r="C876" s="17">
        <f t="shared" si="50"/>
        <v>97005</v>
      </c>
      <c r="D876" s="11"/>
      <c r="E876" s="22"/>
      <c r="F876" s="23"/>
      <c r="G876" s="22"/>
      <c r="H876" s="38"/>
      <c r="J876" s="2">
        <v>435</v>
      </c>
      <c r="K876" s="2">
        <f t="shared" si="49"/>
        <v>223</v>
      </c>
      <c r="L876" s="11"/>
      <c r="O876" s="14"/>
      <c r="P876" s="11"/>
      <c r="S876" s="14"/>
      <c r="U876" s="35"/>
      <c r="V876" s="35"/>
      <c r="X876" s="47"/>
      <c r="Z876" s="47"/>
    </row>
    <row r="877" spans="2:26" x14ac:dyDescent="0.25">
      <c r="B877" s="17">
        <v>97</v>
      </c>
      <c r="C877" s="17">
        <f t="shared" si="50"/>
        <v>97240</v>
      </c>
      <c r="D877" s="11"/>
      <c r="E877" s="22"/>
      <c r="F877" s="23"/>
      <c r="G877" s="22"/>
      <c r="H877" s="38"/>
      <c r="J877" s="2">
        <v>440</v>
      </c>
      <c r="K877" s="2">
        <f t="shared" si="49"/>
        <v>221</v>
      </c>
      <c r="L877" s="11"/>
      <c r="O877" s="14"/>
      <c r="P877" s="11"/>
      <c r="S877" s="14"/>
      <c r="U877" s="35"/>
      <c r="V877" s="35"/>
      <c r="X877" s="47"/>
      <c r="Z877" s="47"/>
    </row>
    <row r="878" spans="2:26" x14ac:dyDescent="0.25">
      <c r="B878" s="17">
        <v>97</v>
      </c>
      <c r="C878" s="17">
        <f t="shared" si="50"/>
        <v>97010</v>
      </c>
      <c r="D878" s="11"/>
      <c r="E878" s="22"/>
      <c r="F878" s="23"/>
      <c r="G878" s="22"/>
      <c r="H878" s="38"/>
      <c r="J878" s="2">
        <v>445</v>
      </c>
      <c r="K878" s="2">
        <f t="shared" si="49"/>
        <v>218</v>
      </c>
      <c r="L878" s="11"/>
      <c r="O878" s="14"/>
      <c r="P878" s="11"/>
      <c r="S878" s="14"/>
      <c r="U878" s="35"/>
      <c r="V878" s="35"/>
      <c r="X878" s="47"/>
      <c r="Z878" s="47"/>
    </row>
    <row r="879" spans="2:26" x14ac:dyDescent="0.25">
      <c r="B879" s="17">
        <v>97</v>
      </c>
      <c r="C879" s="17">
        <f t="shared" si="50"/>
        <v>97200</v>
      </c>
      <c r="D879" s="11"/>
      <c r="E879" s="22"/>
      <c r="F879" s="23"/>
      <c r="G879" s="22"/>
      <c r="H879" s="38"/>
      <c r="J879" s="2">
        <v>450</v>
      </c>
      <c r="K879" s="2">
        <f t="shared" si="49"/>
        <v>216</v>
      </c>
      <c r="L879" s="11"/>
      <c r="O879" s="14"/>
      <c r="P879" s="11"/>
      <c r="S879" s="14"/>
      <c r="U879" s="35"/>
      <c r="V879" s="35"/>
      <c r="X879" s="47"/>
      <c r="Z879" s="47"/>
    </row>
    <row r="880" spans="2:26" x14ac:dyDescent="0.25">
      <c r="B880" s="17">
        <v>97</v>
      </c>
      <c r="C880" s="17">
        <f t="shared" si="50"/>
        <v>97370</v>
      </c>
      <c r="D880" s="11"/>
      <c r="E880" s="22"/>
      <c r="F880" s="23"/>
      <c r="G880" s="22"/>
      <c r="H880" s="38"/>
      <c r="I880" s="30"/>
      <c r="J880" s="2">
        <v>455</v>
      </c>
      <c r="K880" s="2">
        <f t="shared" si="49"/>
        <v>214</v>
      </c>
      <c r="L880" s="11"/>
      <c r="O880" s="14"/>
      <c r="P880" s="11"/>
      <c r="S880" s="14"/>
      <c r="U880" s="35"/>
      <c r="V880" s="35"/>
      <c r="X880" s="47"/>
      <c r="Z880" s="47"/>
    </row>
    <row r="881" spans="2:26" x14ac:dyDescent="0.25">
      <c r="B881" s="17">
        <v>97</v>
      </c>
      <c r="C881" s="17">
        <f t="shared" si="50"/>
        <v>97010</v>
      </c>
      <c r="D881" s="11"/>
      <c r="E881" s="22"/>
      <c r="F881" s="23"/>
      <c r="G881" s="22"/>
      <c r="H881" s="38"/>
      <c r="I881" s="11" t="s">
        <v>139</v>
      </c>
      <c r="J881" s="2">
        <v>445</v>
      </c>
      <c r="K881" s="2">
        <f t="shared" si="49"/>
        <v>218</v>
      </c>
      <c r="L881" s="11"/>
      <c r="O881" s="14"/>
      <c r="P881" s="11"/>
      <c r="S881" s="14"/>
      <c r="U881" s="35"/>
      <c r="V881" s="35"/>
      <c r="X881" s="47"/>
      <c r="Z881" s="47"/>
    </row>
    <row r="882" spans="2:26" x14ac:dyDescent="0.25">
      <c r="B882" s="17">
        <v>97</v>
      </c>
      <c r="C882" s="17">
        <f t="shared" si="50"/>
        <v>97200</v>
      </c>
      <c r="D882" s="11"/>
      <c r="E882" s="22"/>
      <c r="F882" s="23"/>
      <c r="G882" s="22"/>
      <c r="H882" s="38"/>
      <c r="I882" s="11"/>
      <c r="J882" s="2">
        <v>450</v>
      </c>
      <c r="K882" s="2">
        <f t="shared" si="49"/>
        <v>216</v>
      </c>
      <c r="L882" s="11"/>
      <c r="O882" s="14"/>
      <c r="P882" s="11"/>
      <c r="S882" s="14"/>
      <c r="U882" s="35"/>
      <c r="V882" s="35"/>
      <c r="X882" s="47"/>
      <c r="Z882" s="47"/>
    </row>
    <row r="883" spans="2:26" ht="15.75" thickBot="1" x14ac:dyDescent="0.3">
      <c r="B883" s="18">
        <v>97</v>
      </c>
      <c r="C883" s="18">
        <f t="shared" si="50"/>
        <v>97370</v>
      </c>
      <c r="D883" s="12"/>
      <c r="E883" s="24"/>
      <c r="F883" s="25"/>
      <c r="G883" s="24"/>
      <c r="H883" s="39"/>
      <c r="I883" s="12"/>
      <c r="J883" s="4">
        <v>455</v>
      </c>
      <c r="K883" s="4">
        <f t="shared" si="49"/>
        <v>214</v>
      </c>
      <c r="L883" s="12"/>
      <c r="M883" s="4"/>
      <c r="N883" s="4"/>
      <c r="O883" s="15"/>
      <c r="P883" s="12"/>
      <c r="Q883" s="4"/>
      <c r="R883" s="4"/>
      <c r="S883" s="15"/>
      <c r="U883" s="35"/>
      <c r="V883" s="35"/>
      <c r="X883" s="47"/>
      <c r="Z883" s="47"/>
    </row>
    <row r="884" spans="2:26" x14ac:dyDescent="0.25">
      <c r="B884" s="17">
        <v>98</v>
      </c>
      <c r="C884" s="17">
        <f t="shared" si="50"/>
        <v>98040</v>
      </c>
      <c r="D884" s="11">
        <v>441</v>
      </c>
      <c r="E884" s="22">
        <f>B884*F884</f>
        <v>98973.045468095152</v>
      </c>
      <c r="F884" s="23">
        <f>F875*(1-X884)</f>
        <v>1009.929035388726</v>
      </c>
      <c r="G884" s="22">
        <f>B884*H884</f>
        <v>108582.10353472341</v>
      </c>
      <c r="H884" s="38">
        <f>H875*(1-Z884)</f>
        <v>1107.9806483135042</v>
      </c>
      <c r="I884" s="19" t="s">
        <v>136</v>
      </c>
      <c r="J884" s="2">
        <v>430</v>
      </c>
      <c r="K884" s="2">
        <f t="shared" si="49"/>
        <v>228</v>
      </c>
      <c r="L884" s="120" t="s">
        <v>190</v>
      </c>
      <c r="M884" s="146" t="s">
        <v>62</v>
      </c>
      <c r="N884" s="146" t="s">
        <v>119</v>
      </c>
      <c r="O884" s="121">
        <v>3</v>
      </c>
      <c r="P884" s="120" t="s">
        <v>125</v>
      </c>
      <c r="Q884" s="146" t="s">
        <v>62</v>
      </c>
      <c r="R884" s="146" t="s">
        <v>63</v>
      </c>
      <c r="S884" s="121">
        <v>3</v>
      </c>
      <c r="U884" s="35"/>
      <c r="V884" s="35"/>
      <c r="X884" s="47">
        <f>$X$452</f>
        <v>1.2999999999999999E-3</v>
      </c>
      <c r="Z884" s="47">
        <f t="shared" si="46"/>
        <v>1.6000000000000001E-3</v>
      </c>
    </row>
    <row r="885" spans="2:26" x14ac:dyDescent="0.25">
      <c r="B885" s="17">
        <v>98</v>
      </c>
      <c r="C885" s="17">
        <f t="shared" si="50"/>
        <v>98310</v>
      </c>
      <c r="D885" s="11"/>
      <c r="E885" s="22"/>
      <c r="F885" s="23"/>
      <c r="G885" s="22"/>
      <c r="H885" s="38"/>
      <c r="J885" s="2">
        <v>435</v>
      </c>
      <c r="K885" s="2">
        <f t="shared" si="49"/>
        <v>226</v>
      </c>
      <c r="L885" s="11"/>
      <c r="O885" s="14"/>
      <c r="P885" s="11"/>
      <c r="S885" s="14"/>
      <c r="U885" s="35"/>
      <c r="V885" s="35"/>
      <c r="X885" s="47"/>
      <c r="Z885" s="47"/>
    </row>
    <row r="886" spans="2:26" x14ac:dyDescent="0.25">
      <c r="B886" s="17">
        <v>98</v>
      </c>
      <c r="C886" s="17">
        <f t="shared" si="50"/>
        <v>98120</v>
      </c>
      <c r="D886" s="11"/>
      <c r="E886" s="22"/>
      <c r="F886" s="23"/>
      <c r="G886" s="22"/>
      <c r="H886" s="38"/>
      <c r="J886" s="2">
        <v>440</v>
      </c>
      <c r="K886" s="2">
        <f t="shared" si="49"/>
        <v>223</v>
      </c>
      <c r="L886" s="11"/>
      <c r="O886" s="14"/>
      <c r="P886" s="11"/>
      <c r="S886" s="14"/>
      <c r="U886" s="35"/>
      <c r="V886" s="35"/>
      <c r="X886" s="47"/>
      <c r="Z886" s="47"/>
    </row>
    <row r="887" spans="2:26" x14ac:dyDescent="0.25">
      <c r="B887" s="17">
        <v>98</v>
      </c>
      <c r="C887" s="17">
        <f t="shared" si="50"/>
        <v>98345</v>
      </c>
      <c r="D887" s="11"/>
      <c r="E887" s="22"/>
      <c r="F887" s="23"/>
      <c r="G887" s="22"/>
      <c r="H887" s="38"/>
      <c r="J887" s="2">
        <v>445</v>
      </c>
      <c r="K887" s="2">
        <f t="shared" si="49"/>
        <v>221</v>
      </c>
      <c r="L887" s="11"/>
      <c r="O887" s="14"/>
      <c r="P887" s="11"/>
      <c r="S887" s="14"/>
      <c r="U887" s="35"/>
      <c r="V887" s="35"/>
      <c r="X887" s="47"/>
      <c r="Z887" s="47"/>
    </row>
    <row r="888" spans="2:26" x14ac:dyDescent="0.25">
      <c r="B888" s="17">
        <v>98</v>
      </c>
      <c r="C888" s="17">
        <f t="shared" si="50"/>
        <v>98100</v>
      </c>
      <c r="D888" s="11"/>
      <c r="E888" s="22"/>
      <c r="F888" s="23"/>
      <c r="G888" s="22"/>
      <c r="H888" s="38"/>
      <c r="J888" s="2">
        <v>450</v>
      </c>
      <c r="K888" s="2">
        <f t="shared" si="49"/>
        <v>218</v>
      </c>
      <c r="L888" s="11"/>
      <c r="O888" s="14"/>
      <c r="P888" s="11"/>
      <c r="S888" s="14"/>
      <c r="U888" s="35"/>
      <c r="V888" s="35"/>
      <c r="X888" s="47"/>
      <c r="Z888" s="47"/>
    </row>
    <row r="889" spans="2:26" x14ac:dyDescent="0.25">
      <c r="B889" s="17">
        <v>98</v>
      </c>
      <c r="C889" s="17">
        <f t="shared" si="50"/>
        <v>98280</v>
      </c>
      <c r="D889" s="11"/>
      <c r="E889" s="22"/>
      <c r="F889" s="23"/>
      <c r="G889" s="22"/>
      <c r="H889" s="38"/>
      <c r="I889" s="30"/>
      <c r="J889" s="2">
        <v>455</v>
      </c>
      <c r="K889" s="2">
        <f t="shared" si="49"/>
        <v>216</v>
      </c>
      <c r="L889" s="11"/>
      <c r="O889" s="14"/>
      <c r="P889" s="11"/>
      <c r="S889" s="14"/>
      <c r="U889" s="35"/>
      <c r="V889" s="35"/>
      <c r="X889" s="47"/>
      <c r="Z889" s="47"/>
    </row>
    <row r="890" spans="2:26" x14ac:dyDescent="0.25">
      <c r="B890" s="17">
        <v>98</v>
      </c>
      <c r="C890" s="17">
        <f t="shared" si="50"/>
        <v>98345</v>
      </c>
      <c r="D890" s="11"/>
      <c r="E890" s="22"/>
      <c r="F890" s="23"/>
      <c r="G890" s="22"/>
      <c r="H890" s="38"/>
      <c r="I890" s="11" t="s">
        <v>139</v>
      </c>
      <c r="J890" s="2">
        <v>445</v>
      </c>
      <c r="K890" s="2">
        <f t="shared" si="49"/>
        <v>221</v>
      </c>
      <c r="L890" s="11"/>
      <c r="O890" s="14"/>
      <c r="P890" s="11"/>
      <c r="S890" s="14"/>
      <c r="U890" s="35"/>
      <c r="V890" s="35"/>
      <c r="X890" s="47"/>
      <c r="Z890" s="47"/>
    </row>
    <row r="891" spans="2:26" x14ac:dyDescent="0.25">
      <c r="B891" s="17">
        <v>98</v>
      </c>
      <c r="C891" s="17">
        <f t="shared" si="50"/>
        <v>98100</v>
      </c>
      <c r="D891" s="11"/>
      <c r="E891" s="22"/>
      <c r="F891" s="23"/>
      <c r="G891" s="22"/>
      <c r="H891" s="38"/>
      <c r="I891" s="11"/>
      <c r="J891" s="2">
        <v>450</v>
      </c>
      <c r="K891" s="2">
        <f t="shared" si="49"/>
        <v>218</v>
      </c>
      <c r="L891" s="11"/>
      <c r="O891" s="14"/>
      <c r="P891" s="11"/>
      <c r="S891" s="14"/>
      <c r="U891" s="35"/>
      <c r="V891" s="35"/>
      <c r="X891" s="47"/>
      <c r="Z891" s="47"/>
    </row>
    <row r="892" spans="2:26" ht="15.75" thickBot="1" x14ac:dyDescent="0.3">
      <c r="B892" s="17">
        <v>98</v>
      </c>
      <c r="C892" s="17">
        <f t="shared" si="50"/>
        <v>98280</v>
      </c>
      <c r="D892" s="11"/>
      <c r="E892" s="22"/>
      <c r="F892" s="23"/>
      <c r="G892" s="22"/>
      <c r="H892" s="38"/>
      <c r="I892" s="12"/>
      <c r="J892" s="2">
        <v>455</v>
      </c>
      <c r="K892" s="2">
        <f t="shared" si="49"/>
        <v>216</v>
      </c>
      <c r="L892" s="11"/>
      <c r="O892" s="14"/>
      <c r="P892" s="11"/>
      <c r="S892" s="14"/>
      <c r="U892" s="35"/>
      <c r="V892" s="35"/>
      <c r="X892" s="47"/>
      <c r="Z892" s="47"/>
    </row>
    <row r="893" spans="2:26" x14ac:dyDescent="0.25">
      <c r="B893" s="10">
        <v>99</v>
      </c>
      <c r="C893" s="16">
        <f t="shared" si="50"/>
        <v>99330</v>
      </c>
      <c r="D893" s="16">
        <v>446</v>
      </c>
      <c r="E893" s="40">
        <f>B893*F893</f>
        <v>99852.996636629352</v>
      </c>
      <c r="F893" s="86">
        <f>F884*(1-X893)</f>
        <v>1008.6161276427207</v>
      </c>
      <c r="G893" s="36">
        <f>B893*H893</f>
        <v>109514.58004834404</v>
      </c>
      <c r="H893" s="37">
        <f>H884*(1-Z893)</f>
        <v>1106.2078792762024</v>
      </c>
      <c r="I893" s="19" t="s">
        <v>136</v>
      </c>
      <c r="J893" s="19">
        <v>430</v>
      </c>
      <c r="K893" s="19">
        <f t="shared" si="49"/>
        <v>231</v>
      </c>
      <c r="L893" s="120" t="s">
        <v>190</v>
      </c>
      <c r="M893" s="146" t="s">
        <v>62</v>
      </c>
      <c r="N893" s="146" t="s">
        <v>119</v>
      </c>
      <c r="O893" s="121">
        <v>3</v>
      </c>
      <c r="P893" s="120" t="s">
        <v>125</v>
      </c>
      <c r="Q893" s="146" t="s">
        <v>62</v>
      </c>
      <c r="R893" s="146" t="s">
        <v>63</v>
      </c>
      <c r="S893" s="121">
        <v>3</v>
      </c>
      <c r="U893" s="35"/>
      <c r="V893" s="35"/>
      <c r="X893" s="47">
        <f>$X$452</f>
        <v>1.2999999999999999E-3</v>
      </c>
      <c r="Z893" s="47">
        <f t="shared" si="46"/>
        <v>1.6000000000000001E-3</v>
      </c>
    </row>
    <row r="894" spans="2:26" x14ac:dyDescent="0.25">
      <c r="B894" s="11">
        <v>99</v>
      </c>
      <c r="C894" s="17">
        <f t="shared" si="50"/>
        <v>99180</v>
      </c>
      <c r="D894" s="17"/>
      <c r="E894" s="41"/>
      <c r="F894" s="85"/>
      <c r="G894" s="22"/>
      <c r="H894" s="38"/>
      <c r="J894" s="2">
        <v>435</v>
      </c>
      <c r="K894" s="2">
        <f t="shared" si="49"/>
        <v>228</v>
      </c>
      <c r="L894" s="11"/>
      <c r="O894" s="14"/>
      <c r="S894" s="14"/>
      <c r="U894" s="35"/>
      <c r="V894" s="35"/>
      <c r="X894" s="47"/>
      <c r="Z894" s="47"/>
    </row>
    <row r="895" spans="2:26" x14ac:dyDescent="0.25">
      <c r="B895" s="11">
        <v>99</v>
      </c>
      <c r="C895" s="17">
        <f t="shared" si="50"/>
        <v>99000</v>
      </c>
      <c r="D895" s="17"/>
      <c r="E895" s="41"/>
      <c r="F895" s="85"/>
      <c r="G895" s="22"/>
      <c r="H895" s="38"/>
      <c r="J895" s="2">
        <v>440</v>
      </c>
      <c r="K895" s="2">
        <f t="shared" si="49"/>
        <v>225</v>
      </c>
      <c r="L895" s="11"/>
      <c r="O895" s="14"/>
      <c r="S895" s="14"/>
      <c r="U895" s="35"/>
      <c r="V895" s="35"/>
      <c r="X895" s="47"/>
      <c r="Z895" s="47"/>
    </row>
    <row r="896" spans="2:26" x14ac:dyDescent="0.25">
      <c r="B896" s="11">
        <v>99</v>
      </c>
      <c r="C896" s="17">
        <f t="shared" si="50"/>
        <v>99235</v>
      </c>
      <c r="D896" s="17"/>
      <c r="E896" s="41"/>
      <c r="F896" s="85"/>
      <c r="G896" s="22"/>
      <c r="H896" s="38"/>
      <c r="J896" s="2">
        <v>445</v>
      </c>
      <c r="K896" s="2">
        <f t="shared" si="49"/>
        <v>223</v>
      </c>
      <c r="L896" s="11"/>
      <c r="O896" s="14"/>
      <c r="S896" s="14"/>
      <c r="U896" s="35"/>
      <c r="V896" s="35"/>
      <c r="X896" s="47"/>
      <c r="Z896" s="47"/>
    </row>
    <row r="897" spans="2:26" x14ac:dyDescent="0.25">
      <c r="B897" s="11">
        <v>99</v>
      </c>
      <c r="C897" s="17">
        <f t="shared" si="50"/>
        <v>99000</v>
      </c>
      <c r="D897" s="17"/>
      <c r="E897" s="41"/>
      <c r="F897" s="85"/>
      <c r="G897" s="22"/>
      <c r="H897" s="38"/>
      <c r="J897" s="2">
        <v>450</v>
      </c>
      <c r="K897" s="2">
        <f t="shared" si="49"/>
        <v>220</v>
      </c>
      <c r="L897" s="11"/>
      <c r="O897" s="14"/>
      <c r="S897" s="14"/>
      <c r="U897" s="35"/>
      <c r="V897" s="35"/>
      <c r="X897" s="47"/>
      <c r="Z897" s="47"/>
    </row>
    <row r="898" spans="2:26" x14ac:dyDescent="0.25">
      <c r="B898" s="11">
        <v>99</v>
      </c>
      <c r="C898" s="17">
        <f t="shared" si="50"/>
        <v>99190</v>
      </c>
      <c r="D898" s="17"/>
      <c r="E898" s="41"/>
      <c r="F898" s="85"/>
      <c r="G898" s="22"/>
      <c r="H898" s="38"/>
      <c r="I898" s="30"/>
      <c r="J898" s="2">
        <v>455</v>
      </c>
      <c r="K898" s="2">
        <f t="shared" si="49"/>
        <v>218</v>
      </c>
      <c r="L898" s="11"/>
      <c r="O898" s="14"/>
      <c r="S898" s="14"/>
      <c r="U898" s="35"/>
      <c r="V898" s="35"/>
      <c r="X898" s="47"/>
      <c r="Z898" s="47"/>
    </row>
    <row r="899" spans="2:26" x14ac:dyDescent="0.25">
      <c r="B899" s="11">
        <v>99</v>
      </c>
      <c r="C899" s="17">
        <f t="shared" si="50"/>
        <v>99235</v>
      </c>
      <c r="D899" s="17"/>
      <c r="E899" s="41"/>
      <c r="F899" s="85"/>
      <c r="G899" s="22"/>
      <c r="H899" s="38"/>
      <c r="I899" s="11" t="s">
        <v>139</v>
      </c>
      <c r="J899" s="2">
        <v>445</v>
      </c>
      <c r="K899" s="2">
        <f t="shared" si="49"/>
        <v>223</v>
      </c>
      <c r="L899" s="11"/>
      <c r="O899" s="14"/>
      <c r="S899" s="14"/>
      <c r="U899" s="35"/>
      <c r="V899" s="35"/>
      <c r="X899" s="47"/>
      <c r="Z899" s="47"/>
    </row>
    <row r="900" spans="2:26" x14ac:dyDescent="0.25">
      <c r="B900" s="11">
        <v>99</v>
      </c>
      <c r="C900" s="17">
        <f t="shared" si="50"/>
        <v>99000</v>
      </c>
      <c r="D900" s="17"/>
      <c r="E900" s="41"/>
      <c r="F900" s="85"/>
      <c r="G900" s="22"/>
      <c r="H900" s="38"/>
      <c r="I900" s="11"/>
      <c r="J900" s="2">
        <v>450</v>
      </c>
      <c r="K900" s="2">
        <f t="shared" si="49"/>
        <v>220</v>
      </c>
      <c r="L900" s="11"/>
      <c r="O900" s="14"/>
      <c r="S900" s="14"/>
      <c r="U900" s="35"/>
      <c r="V900" s="35"/>
      <c r="X900" s="47"/>
      <c r="Z900" s="47"/>
    </row>
    <row r="901" spans="2:26" ht="15.75" thickBot="1" x14ac:dyDescent="0.3">
      <c r="B901" s="63">
        <v>99</v>
      </c>
      <c r="C901" s="58">
        <f t="shared" si="50"/>
        <v>99190</v>
      </c>
      <c r="D901" s="58"/>
      <c r="E901" s="88"/>
      <c r="F901" s="89"/>
      <c r="G901" s="59"/>
      <c r="H901" s="61"/>
      <c r="I901" s="63"/>
      <c r="J901" s="62">
        <v>455</v>
      </c>
      <c r="K901" s="62">
        <f t="shared" si="49"/>
        <v>218</v>
      </c>
      <c r="L901" s="63"/>
      <c r="M901" s="62"/>
      <c r="N901" s="62"/>
      <c r="O901" s="64"/>
      <c r="P901" s="62"/>
      <c r="Q901" s="62"/>
      <c r="R901" s="62"/>
      <c r="S901" s="64"/>
      <c r="T901" s="62"/>
      <c r="U901" s="65"/>
      <c r="V901" s="65"/>
      <c r="W901" s="62"/>
      <c r="X901" s="90"/>
      <c r="Y901" s="62"/>
      <c r="Z901" s="90"/>
    </row>
    <row r="902" spans="2:26" ht="15.75" thickTop="1" x14ac:dyDescent="0.25">
      <c r="B902" s="17">
        <v>100</v>
      </c>
      <c r="C902" s="17">
        <f t="shared" si="50"/>
        <v>99760</v>
      </c>
      <c r="D902" s="17">
        <v>450</v>
      </c>
      <c r="E902" s="130">
        <f>B902*F902</f>
        <v>100000</v>
      </c>
      <c r="F902" s="49">
        <v>1000</v>
      </c>
      <c r="G902" s="48">
        <f>B902*H902</f>
        <v>110000</v>
      </c>
      <c r="H902" s="52">
        <v>1100</v>
      </c>
      <c r="I902" s="2" t="s">
        <v>136</v>
      </c>
      <c r="J902" s="2">
        <v>430</v>
      </c>
      <c r="K902" s="2">
        <f>FLOOR(B902*1000/J902,1)</f>
        <v>232</v>
      </c>
      <c r="L902" s="108" t="s">
        <v>193</v>
      </c>
      <c r="M902" s="147" t="s">
        <v>62</v>
      </c>
      <c r="N902" s="147" t="s">
        <v>119</v>
      </c>
      <c r="O902" s="109">
        <v>2</v>
      </c>
      <c r="P902" s="163" t="s">
        <v>124</v>
      </c>
      <c r="Q902" s="164" t="s">
        <v>62</v>
      </c>
      <c r="R902" s="164" t="s">
        <v>63</v>
      </c>
      <c r="S902" s="165">
        <v>4</v>
      </c>
      <c r="U902" s="35"/>
      <c r="V902" s="35"/>
      <c r="X902" s="35"/>
      <c r="Z902" s="35"/>
    </row>
    <row r="903" spans="2:26" x14ac:dyDescent="0.25">
      <c r="B903" s="17">
        <v>100</v>
      </c>
      <c r="C903" s="17">
        <f t="shared" si="50"/>
        <v>99615</v>
      </c>
      <c r="D903" s="17"/>
      <c r="E903" s="99"/>
      <c r="F903" s="78"/>
      <c r="G903" s="77"/>
      <c r="H903" s="79"/>
      <c r="J903" s="2">
        <v>435</v>
      </c>
      <c r="K903" s="2">
        <f t="shared" ref="K903:K910" si="51">FLOOR(B903*1000/J903,1)</f>
        <v>229</v>
      </c>
      <c r="L903" s="101" t="s">
        <v>94</v>
      </c>
      <c r="M903" s="104" t="s">
        <v>62</v>
      </c>
      <c r="N903" s="104" t="s">
        <v>63</v>
      </c>
      <c r="O903" s="102">
        <v>10</v>
      </c>
      <c r="P903" s="101" t="s">
        <v>118</v>
      </c>
      <c r="Q903" s="104" t="s">
        <v>62</v>
      </c>
      <c r="R903" s="104" t="s">
        <v>63</v>
      </c>
      <c r="S903" s="102">
        <v>10</v>
      </c>
      <c r="U903" s="35"/>
      <c r="V903" s="35"/>
      <c r="X903" s="35"/>
      <c r="Z903" s="35"/>
    </row>
    <row r="904" spans="2:26" x14ac:dyDescent="0.25">
      <c r="B904" s="17">
        <v>100</v>
      </c>
      <c r="C904" s="17">
        <f t="shared" si="50"/>
        <v>99880</v>
      </c>
      <c r="D904" s="17"/>
      <c r="E904" s="99"/>
      <c r="F904" s="78"/>
      <c r="G904" s="77"/>
      <c r="H904" s="79"/>
      <c r="J904" s="2">
        <v>440</v>
      </c>
      <c r="K904" s="2">
        <f t="shared" si="51"/>
        <v>227</v>
      </c>
      <c r="L904" s="101" t="s">
        <v>104</v>
      </c>
      <c r="M904" s="104" t="s">
        <v>62</v>
      </c>
      <c r="N904" s="104" t="s">
        <v>63</v>
      </c>
      <c r="O904" s="102">
        <v>5</v>
      </c>
      <c r="P904" s="11"/>
      <c r="S904" s="14"/>
      <c r="U904" s="35"/>
      <c r="V904" s="35"/>
      <c r="X904" s="35"/>
      <c r="Z904" s="35"/>
    </row>
    <row r="905" spans="2:26" x14ac:dyDescent="0.25">
      <c r="B905" s="17">
        <v>100</v>
      </c>
      <c r="C905" s="17">
        <f t="shared" si="50"/>
        <v>99680</v>
      </c>
      <c r="D905" s="17"/>
      <c r="E905" s="99"/>
      <c r="F905" s="78"/>
      <c r="G905" s="77"/>
      <c r="H905" s="79"/>
      <c r="J905" s="2">
        <v>445</v>
      </c>
      <c r="K905" s="2">
        <f t="shared" si="51"/>
        <v>224</v>
      </c>
      <c r="L905" s="11"/>
      <c r="O905" s="14"/>
      <c r="P905" s="11"/>
      <c r="S905" s="14"/>
      <c r="U905" s="35"/>
      <c r="V905" s="35"/>
      <c r="X905" s="35"/>
      <c r="Z905" s="35"/>
    </row>
    <row r="906" spans="2:26" x14ac:dyDescent="0.25">
      <c r="B906" s="17">
        <v>100</v>
      </c>
      <c r="C906" s="17">
        <f t="shared" si="50"/>
        <v>99900</v>
      </c>
      <c r="D906" s="17"/>
      <c r="E906" s="99"/>
      <c r="F906" s="78"/>
      <c r="G906" s="77"/>
      <c r="H906" s="79"/>
      <c r="J906" s="2">
        <v>450</v>
      </c>
      <c r="K906" s="2">
        <f t="shared" si="51"/>
        <v>222</v>
      </c>
      <c r="L906" s="11"/>
      <c r="O906" s="14"/>
      <c r="P906" s="11"/>
      <c r="S906" s="14"/>
      <c r="U906" s="35"/>
      <c r="V906" s="35"/>
      <c r="X906" s="35"/>
      <c r="Z906" s="35"/>
    </row>
    <row r="907" spans="2:26" x14ac:dyDescent="0.25">
      <c r="B907" s="17">
        <v>100</v>
      </c>
      <c r="C907" s="17">
        <f t="shared" si="50"/>
        <v>99645</v>
      </c>
      <c r="D907" s="17"/>
      <c r="E907" s="99"/>
      <c r="F907" s="78"/>
      <c r="G907" s="77"/>
      <c r="H907" s="79"/>
      <c r="I907" s="30"/>
      <c r="J907" s="2">
        <v>455</v>
      </c>
      <c r="K907" s="2">
        <f t="shared" si="51"/>
        <v>219</v>
      </c>
      <c r="L907" s="11"/>
      <c r="O907" s="14"/>
      <c r="P907" s="11"/>
      <c r="S907" s="14"/>
      <c r="U907" s="35"/>
      <c r="V907" s="35"/>
      <c r="X907" s="35"/>
      <c r="Z907" s="35"/>
    </row>
    <row r="908" spans="2:26" x14ac:dyDescent="0.25">
      <c r="B908" s="17">
        <v>100</v>
      </c>
      <c r="C908" s="17">
        <f t="shared" si="50"/>
        <v>99680</v>
      </c>
      <c r="D908" s="17"/>
      <c r="E908" s="99"/>
      <c r="F908" s="78"/>
      <c r="G908" s="77"/>
      <c r="H908" s="79"/>
      <c r="I908" s="11" t="s">
        <v>139</v>
      </c>
      <c r="J908" s="2">
        <v>445</v>
      </c>
      <c r="K908" s="2">
        <f t="shared" si="51"/>
        <v>224</v>
      </c>
      <c r="L908" s="11"/>
      <c r="O908" s="14"/>
      <c r="P908" s="11"/>
      <c r="S908" s="14"/>
      <c r="U908" s="35"/>
      <c r="V908" s="35"/>
      <c r="X908" s="35"/>
      <c r="Z908" s="35"/>
    </row>
    <row r="909" spans="2:26" x14ac:dyDescent="0.25">
      <c r="B909" s="17">
        <v>100</v>
      </c>
      <c r="C909" s="17">
        <f t="shared" si="50"/>
        <v>99900</v>
      </c>
      <c r="D909" s="17"/>
      <c r="E909" s="99"/>
      <c r="F909" s="78"/>
      <c r="G909" s="77"/>
      <c r="H909" s="79"/>
      <c r="I909" s="11"/>
      <c r="J909" s="2">
        <v>450</v>
      </c>
      <c r="K909" s="2">
        <f t="shared" si="51"/>
        <v>222</v>
      </c>
      <c r="L909" s="11"/>
      <c r="O909" s="14"/>
      <c r="P909" s="11"/>
      <c r="S909" s="14"/>
      <c r="U909" s="35"/>
      <c r="V909" s="35"/>
      <c r="X909" s="35"/>
      <c r="Z909" s="35"/>
    </row>
    <row r="910" spans="2:26" ht="15.75" thickBot="1" x14ac:dyDescent="0.3">
      <c r="B910" s="18">
        <v>100</v>
      </c>
      <c r="C910" s="18">
        <f t="shared" si="50"/>
        <v>99645</v>
      </c>
      <c r="D910" s="18"/>
      <c r="E910" s="131"/>
      <c r="F910" s="83"/>
      <c r="G910" s="82"/>
      <c r="H910" s="84"/>
      <c r="I910" s="12"/>
      <c r="J910" s="4">
        <v>455</v>
      </c>
      <c r="K910" s="4">
        <f t="shared" si="51"/>
        <v>219</v>
      </c>
      <c r="L910" s="12"/>
      <c r="M910" s="4"/>
      <c r="N910" s="4"/>
      <c r="O910" s="15"/>
      <c r="P910" s="12"/>
      <c r="Q910" s="4"/>
      <c r="R910" s="4"/>
      <c r="S910" s="15"/>
      <c r="U910" s="35"/>
      <c r="V910" s="35"/>
      <c r="X910" s="35"/>
      <c r="Z910" s="35"/>
    </row>
    <row r="911" spans="2:26" x14ac:dyDescent="0.25">
      <c r="B911" s="10">
        <v>5000</v>
      </c>
      <c r="C911" s="16">
        <f t="shared" ref="C911:C919" si="52">K911*J911</f>
        <v>5000040</v>
      </c>
      <c r="D911" s="16">
        <v>22500</v>
      </c>
      <c r="E911" s="98">
        <f>B911*F911</f>
        <v>5000000</v>
      </c>
      <c r="F911" s="97">
        <f>F902*(1-X902)</f>
        <v>1000</v>
      </c>
      <c r="G911" s="80">
        <f>B911*H911</f>
        <v>5500000</v>
      </c>
      <c r="H911" s="81">
        <f>H902*(1-Z902)</f>
        <v>1100</v>
      </c>
      <c r="I911" s="19" t="s">
        <v>136</v>
      </c>
      <c r="J911" s="19">
        <v>430</v>
      </c>
      <c r="K911" s="19">
        <f t="shared" si="49"/>
        <v>11628</v>
      </c>
      <c r="L911" s="11"/>
      <c r="O911" s="14"/>
      <c r="P911" s="19"/>
      <c r="Q911" s="19"/>
      <c r="R911" s="19"/>
      <c r="S911" s="13"/>
      <c r="U911" s="35"/>
      <c r="V911" s="35"/>
      <c r="X911" s="35"/>
      <c r="Z911" s="35"/>
    </row>
    <row r="912" spans="2:26" x14ac:dyDescent="0.25">
      <c r="B912" s="11">
        <v>5000</v>
      </c>
      <c r="C912" s="17">
        <f t="shared" si="52"/>
        <v>5000325</v>
      </c>
      <c r="D912" s="17"/>
      <c r="E912" s="99"/>
      <c r="F912" s="100"/>
      <c r="G912" s="77"/>
      <c r="H912" s="79"/>
      <c r="J912" s="2">
        <v>435</v>
      </c>
      <c r="K912" s="2">
        <f t="shared" si="49"/>
        <v>11495</v>
      </c>
      <c r="L912" s="231" t="s">
        <v>206</v>
      </c>
      <c r="M912" s="232"/>
      <c r="N912" s="232"/>
      <c r="O912" s="233"/>
      <c r="P912" s="231" t="s">
        <v>207</v>
      </c>
      <c r="Q912" s="232"/>
      <c r="R912" s="232"/>
      <c r="S912" s="233"/>
      <c r="U912" s="35"/>
      <c r="V912" s="35"/>
      <c r="X912" s="35"/>
      <c r="Z912" s="35"/>
    </row>
    <row r="913" spans="2:26" x14ac:dyDescent="0.25">
      <c r="B913" s="11">
        <v>5000</v>
      </c>
      <c r="C913" s="17">
        <f t="shared" si="52"/>
        <v>5000160</v>
      </c>
      <c r="D913" s="17"/>
      <c r="E913" s="99"/>
      <c r="F913" s="100"/>
      <c r="G913" s="77"/>
      <c r="H913" s="79"/>
      <c r="J913" s="2">
        <v>440</v>
      </c>
      <c r="K913" s="2">
        <f t="shared" si="49"/>
        <v>11364</v>
      </c>
      <c r="L913" s="11"/>
      <c r="O913" s="14"/>
      <c r="S913" s="14"/>
      <c r="U913" s="35"/>
      <c r="V913" s="35"/>
      <c r="X913" s="35"/>
      <c r="Z913" s="35"/>
    </row>
    <row r="914" spans="2:26" x14ac:dyDescent="0.25">
      <c r="B914" s="11">
        <v>5000</v>
      </c>
      <c r="C914" s="17">
        <f t="shared" si="52"/>
        <v>5000020</v>
      </c>
      <c r="D914" s="17"/>
      <c r="E914" s="99"/>
      <c r="F914" s="100"/>
      <c r="G914" s="77"/>
      <c r="H914" s="79"/>
      <c r="J914" s="2">
        <v>445</v>
      </c>
      <c r="K914" s="2">
        <f t="shared" si="49"/>
        <v>11236</v>
      </c>
      <c r="L914" s="11"/>
      <c r="O914" s="14"/>
      <c r="S914" s="14"/>
      <c r="U914" s="35"/>
      <c r="V914" s="35"/>
      <c r="X914" s="35"/>
      <c r="Z914" s="35"/>
    </row>
    <row r="915" spans="2:26" x14ac:dyDescent="0.25">
      <c r="B915" s="11">
        <v>5000</v>
      </c>
      <c r="C915" s="17">
        <f t="shared" si="52"/>
        <v>5000400</v>
      </c>
      <c r="D915" s="17"/>
      <c r="E915" s="99"/>
      <c r="F915" s="100"/>
      <c r="G915" s="77"/>
      <c r="H915" s="79"/>
      <c r="J915" s="2">
        <v>450</v>
      </c>
      <c r="K915" s="2">
        <f t="shared" si="49"/>
        <v>11112</v>
      </c>
      <c r="L915" s="11"/>
      <c r="O915" s="14"/>
      <c r="S915" s="14"/>
      <c r="U915" s="35"/>
      <c r="V915" s="35"/>
      <c r="X915" s="35"/>
      <c r="Z915" s="35"/>
    </row>
    <row r="916" spans="2:26" x14ac:dyDescent="0.25">
      <c r="B916" s="11">
        <v>5000</v>
      </c>
      <c r="C916" s="17">
        <f t="shared" si="52"/>
        <v>5000450</v>
      </c>
      <c r="D916" s="17"/>
      <c r="E916" s="99"/>
      <c r="F916" s="100"/>
      <c r="G916" s="77"/>
      <c r="H916" s="79"/>
      <c r="I916" s="30"/>
      <c r="J916" s="2">
        <v>455</v>
      </c>
      <c r="K916" s="2">
        <f t="shared" si="49"/>
        <v>10990</v>
      </c>
      <c r="L916" s="11"/>
      <c r="O916" s="14"/>
      <c r="S916" s="14"/>
      <c r="U916" s="35"/>
      <c r="V916" s="35"/>
      <c r="X916" s="35"/>
      <c r="Z916" s="35"/>
    </row>
    <row r="917" spans="2:26" x14ac:dyDescent="0.25">
      <c r="B917" s="11">
        <v>5000</v>
      </c>
      <c r="C917" s="17">
        <f t="shared" si="52"/>
        <v>5000020</v>
      </c>
      <c r="D917" s="17"/>
      <c r="E917" s="99"/>
      <c r="F917" s="100"/>
      <c r="G917" s="77"/>
      <c r="H917" s="79"/>
      <c r="I917" s="11" t="s">
        <v>139</v>
      </c>
      <c r="J917" s="2">
        <v>445</v>
      </c>
      <c r="K917" s="2">
        <f t="shared" si="49"/>
        <v>11236</v>
      </c>
      <c r="L917" s="11"/>
      <c r="O917" s="14"/>
      <c r="S917" s="14"/>
      <c r="U917" s="35"/>
      <c r="V917" s="35"/>
      <c r="X917" s="35"/>
      <c r="Z917" s="35"/>
    </row>
    <row r="918" spans="2:26" x14ac:dyDescent="0.25">
      <c r="B918" s="11">
        <v>5000</v>
      </c>
      <c r="C918" s="17">
        <f t="shared" si="52"/>
        <v>5000400</v>
      </c>
      <c r="D918" s="17"/>
      <c r="E918" s="99"/>
      <c r="F918" s="100"/>
      <c r="G918" s="77"/>
      <c r="H918" s="79"/>
      <c r="I918" s="11"/>
      <c r="J918" s="2">
        <v>450</v>
      </c>
      <c r="K918" s="2">
        <f t="shared" si="49"/>
        <v>11112</v>
      </c>
      <c r="L918" s="11"/>
      <c r="O918" s="14"/>
      <c r="S918" s="14"/>
      <c r="U918" s="35"/>
      <c r="V918" s="35"/>
      <c r="X918" s="35"/>
      <c r="Z918" s="35"/>
    </row>
    <row r="919" spans="2:26" ht="15.75" thickBot="1" x14ac:dyDescent="0.3">
      <c r="B919" s="12">
        <v>5000</v>
      </c>
      <c r="C919" s="18">
        <f t="shared" si="52"/>
        <v>5000450</v>
      </c>
      <c r="D919" s="18"/>
      <c r="E919" s="4"/>
      <c r="F919" s="4"/>
      <c r="G919" s="12"/>
      <c r="H919" s="15"/>
      <c r="I919" s="12"/>
      <c r="J919" s="4">
        <v>455</v>
      </c>
      <c r="K919" s="4">
        <f t="shared" si="49"/>
        <v>10990</v>
      </c>
      <c r="L919" s="12"/>
      <c r="M919" s="4"/>
      <c r="N919" s="4"/>
      <c r="O919" s="15"/>
      <c r="P919" s="4"/>
      <c r="Q919" s="4"/>
      <c r="R919" s="4"/>
      <c r="S919" s="15"/>
    </row>
    <row r="920" spans="2:26" x14ac:dyDescent="0.25"/>
  </sheetData>
  <mergeCells count="11">
    <mergeCell ref="L912:O912"/>
    <mergeCell ref="P912:S912"/>
    <mergeCell ref="T36:V36"/>
    <mergeCell ref="P26:V26"/>
    <mergeCell ref="T27:V27"/>
    <mergeCell ref="P27:S27"/>
    <mergeCell ref="E26:O26"/>
    <mergeCell ref="L27:O27"/>
    <mergeCell ref="E27:F27"/>
    <mergeCell ref="G27:H27"/>
    <mergeCell ref="I27:K27"/>
  </mergeCells>
  <phoneticPr fontId="6" type="noConversion"/>
  <pageMargins left="0.7" right="0.7" top="0.75" bottom="0.75" header="0.3" footer="0.3"/>
  <pageSetup paperSize="9" scale="32" fitToHeight="0" orientation="portrait" r:id="rId1"/>
  <ignoredErrors>
    <ignoredError sqref="G9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3A944-6C34-418B-839E-666544C5A925}">
  <sheetPr>
    <tabColor rgb="FF00B050"/>
    <pageSetUpPr fitToPage="1"/>
  </sheetPr>
  <dimension ref="A1:AA920"/>
  <sheetViews>
    <sheetView zoomScale="90" zoomScaleNormal="90" workbookViewId="0">
      <selection activeCell="B26" sqref="B26"/>
    </sheetView>
  </sheetViews>
  <sheetFormatPr defaultColWidth="0" defaultRowHeight="0" customHeight="1" zeroHeight="1" x14ac:dyDescent="0.25"/>
  <cols>
    <col min="1" max="1" width="3.28515625" style="2" customWidth="1"/>
    <col min="2" max="2" width="7.85546875" style="2" customWidth="1"/>
    <col min="3" max="3" width="11" style="2" customWidth="1"/>
    <col min="4" max="4" width="6" style="2" bestFit="1" customWidth="1"/>
    <col min="5" max="10" width="18.7109375" style="2" customWidth="1"/>
    <col min="11" max="11" width="6.7109375" style="2" bestFit="1" customWidth="1"/>
    <col min="12" max="12" width="18.7109375" style="2" customWidth="1"/>
    <col min="13" max="13" width="4.28515625" style="2" bestFit="1" customWidth="1"/>
    <col min="14" max="14" width="4" style="2" bestFit="1" customWidth="1"/>
    <col min="15" max="15" width="3" style="2" bestFit="1" customWidth="1"/>
    <col min="16" max="16" width="18.7109375" style="2" customWidth="1"/>
    <col min="17" max="17" width="4.28515625" style="2" bestFit="1" customWidth="1"/>
    <col min="18" max="18" width="4" style="2" bestFit="1" customWidth="1"/>
    <col min="19" max="19" width="3" style="2" bestFit="1" customWidth="1"/>
    <col min="20" max="21" width="9.140625" style="2" customWidth="1"/>
    <col min="22" max="22" width="18.28515625" style="2" customWidth="1"/>
    <col min="23" max="23" width="2" style="2" bestFit="1" customWidth="1"/>
    <col min="24" max="24" width="9.140625" style="2" customWidth="1"/>
    <col min="25" max="25" width="4.42578125" style="2" customWidth="1"/>
    <col min="26" max="26" width="9.140625" style="2" customWidth="1"/>
    <col min="27" max="27" width="3.140625" style="2" customWidth="1"/>
    <col min="28" max="16384" width="9.140625" style="2" hidden="1"/>
  </cols>
  <sheetData>
    <row r="1" spans="5:23" ht="15.75" thickBot="1" x14ac:dyDescent="0.3"/>
    <row r="2" spans="5:23" ht="15.75" thickBot="1" x14ac:dyDescent="0.3">
      <c r="E2" s="1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3"/>
    </row>
    <row r="3" spans="5:23" ht="15.75" thickBot="1" x14ac:dyDescent="0.3">
      <c r="E3" s="11"/>
      <c r="P3" s="114" t="s">
        <v>38</v>
      </c>
      <c r="Q3" s="14"/>
    </row>
    <row r="4" spans="5:23" ht="15.75" thickBot="1" x14ac:dyDescent="0.3">
      <c r="E4" s="11"/>
      <c r="Q4" s="14"/>
    </row>
    <row r="5" spans="5:23" ht="15.75" thickBot="1" x14ac:dyDescent="0.3">
      <c r="E5" s="11"/>
      <c r="G5" s="1" t="s">
        <v>12</v>
      </c>
      <c r="P5" s="1" t="s">
        <v>23</v>
      </c>
      <c r="Q5" s="14"/>
      <c r="V5" s="1" t="s">
        <v>30</v>
      </c>
      <c r="W5" s="2" t="s">
        <v>41</v>
      </c>
    </row>
    <row r="6" spans="5:23" ht="15.75" thickBot="1" x14ac:dyDescent="0.3">
      <c r="E6" s="11"/>
      <c r="G6" s="19"/>
      <c r="Q6" s="14"/>
    </row>
    <row r="7" spans="5:23" ht="15.75" thickBot="1" x14ac:dyDescent="0.3">
      <c r="E7" s="11"/>
      <c r="G7" s="1" t="s">
        <v>2</v>
      </c>
      <c r="P7" s="1" t="s">
        <v>25</v>
      </c>
      <c r="Q7" s="14"/>
      <c r="V7" s="53" t="s">
        <v>31</v>
      </c>
      <c r="W7" s="2" t="s">
        <v>41</v>
      </c>
    </row>
    <row r="8" spans="5:23" ht="15.75" thickBot="1" x14ac:dyDescent="0.3">
      <c r="E8" s="11"/>
      <c r="Q8" s="14"/>
    </row>
    <row r="9" spans="5:23" ht="15.75" thickBot="1" x14ac:dyDescent="0.3">
      <c r="E9" s="11"/>
      <c r="G9" s="1" t="s">
        <v>3</v>
      </c>
      <c r="Q9" s="14"/>
    </row>
    <row r="10" spans="5:23" ht="15.75" thickBot="1" x14ac:dyDescent="0.3">
      <c r="E10" s="11"/>
      <c r="Q10" s="14"/>
    </row>
    <row r="11" spans="5:23" ht="15.75" thickBot="1" x14ac:dyDescent="0.3">
      <c r="E11" s="11"/>
      <c r="G11" s="1" t="s">
        <v>7</v>
      </c>
      <c r="Q11" s="14"/>
    </row>
    <row r="12" spans="5:23" ht="15.75" thickBot="1" x14ac:dyDescent="0.3">
      <c r="E12" s="11"/>
      <c r="Q12" s="14"/>
    </row>
    <row r="13" spans="5:23" ht="15.75" thickBot="1" x14ac:dyDescent="0.3">
      <c r="E13" s="11"/>
      <c r="G13" s="1" t="s">
        <v>0</v>
      </c>
      <c r="J13" s="1" t="s">
        <v>26</v>
      </c>
      <c r="Q13" s="14"/>
    </row>
    <row r="14" spans="5:23" ht="15.75" thickBot="1" x14ac:dyDescent="0.3">
      <c r="E14" s="11"/>
      <c r="Q14" s="14"/>
    </row>
    <row r="15" spans="5:23" ht="15.75" thickBot="1" x14ac:dyDescent="0.3">
      <c r="E15" s="11"/>
      <c r="F15" s="7" t="s">
        <v>5</v>
      </c>
      <c r="H15" s="6" t="s">
        <v>6</v>
      </c>
      <c r="J15" s="1" t="s">
        <v>27</v>
      </c>
      <c r="Q15" s="14"/>
    </row>
    <row r="16" spans="5:23" ht="15.75" thickBot="1" x14ac:dyDescent="0.3">
      <c r="E16" s="11"/>
      <c r="Q16" s="14"/>
    </row>
    <row r="17" spans="2:26" ht="15.75" thickBot="1" x14ac:dyDescent="0.3">
      <c r="E17" s="11"/>
      <c r="F17" s="5" t="s">
        <v>1</v>
      </c>
      <c r="H17" s="3" t="s">
        <v>9</v>
      </c>
      <c r="Q17" s="14"/>
    </row>
    <row r="18" spans="2:26" ht="15.75" thickBot="1" x14ac:dyDescent="0.3">
      <c r="E18" s="11"/>
      <c r="Q18" s="14"/>
    </row>
    <row r="19" spans="2:26" ht="15.75" thickBot="1" x14ac:dyDescent="0.3">
      <c r="E19" s="11"/>
      <c r="H19" s="1" t="s">
        <v>8</v>
      </c>
      <c r="P19" s="1" t="s">
        <v>24</v>
      </c>
      <c r="Q19" s="14"/>
    </row>
    <row r="20" spans="2:26" ht="15.75" thickBot="1" x14ac:dyDescent="0.3">
      <c r="E20" s="11"/>
      <c r="Q20" s="14"/>
    </row>
    <row r="21" spans="2:26" ht="15.75" thickBot="1" x14ac:dyDescent="0.3">
      <c r="E21" s="11"/>
      <c r="P21" s="115" t="s">
        <v>39</v>
      </c>
      <c r="Q21" s="150"/>
      <c r="R21" s="149"/>
    </row>
    <row r="22" spans="2:26" ht="15.75" thickBot="1" x14ac:dyDescent="0.3">
      <c r="E22" s="11"/>
      <c r="Q22" s="14"/>
    </row>
    <row r="23" spans="2:26" ht="15.75" thickBot="1" x14ac:dyDescent="0.3">
      <c r="E23" s="11"/>
      <c r="P23" s="1" t="s">
        <v>40</v>
      </c>
      <c r="Q23" s="14"/>
      <c r="X23" s="53" t="s">
        <v>29</v>
      </c>
      <c r="Z23" s="54" t="s">
        <v>14</v>
      </c>
    </row>
    <row r="24" spans="2:26" ht="15.75" thickBot="1" x14ac:dyDescent="0.3">
      <c r="E24" s="12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15"/>
      <c r="X24" s="46"/>
      <c r="Z24" s="46"/>
    </row>
    <row r="25" spans="2:26" ht="15.75" thickBot="1" x14ac:dyDescent="0.3">
      <c r="X25" s="46"/>
      <c r="Z25" s="46"/>
    </row>
    <row r="26" spans="2:26" ht="15.75" thickBot="1" x14ac:dyDescent="0.3">
      <c r="E26" s="245" t="s">
        <v>3</v>
      </c>
      <c r="F26" s="246"/>
      <c r="G26" s="246"/>
      <c r="H26" s="246"/>
      <c r="I26" s="246"/>
      <c r="J26" s="246"/>
      <c r="K26" s="246"/>
      <c r="L26" s="246"/>
      <c r="M26" s="246"/>
      <c r="N26" s="246"/>
      <c r="O26" s="247"/>
      <c r="P26" s="236" t="s">
        <v>4</v>
      </c>
      <c r="Q26" s="237"/>
      <c r="R26" s="237"/>
      <c r="S26" s="237"/>
      <c r="T26" s="237"/>
      <c r="U26" s="237"/>
      <c r="V26" s="238"/>
      <c r="X26" s="45">
        <v>3.5000000000000003E-2</v>
      </c>
      <c r="Z26" s="45">
        <v>3.5000000000000003E-2</v>
      </c>
    </row>
    <row r="27" spans="2:26" ht="15.75" thickBot="1" x14ac:dyDescent="0.3">
      <c r="E27" s="251" t="s">
        <v>13</v>
      </c>
      <c r="F27" s="252"/>
      <c r="G27" s="253" t="s">
        <v>14</v>
      </c>
      <c r="H27" s="254"/>
      <c r="I27" s="255" t="s">
        <v>0</v>
      </c>
      <c r="J27" s="256"/>
      <c r="K27" s="256"/>
      <c r="L27" s="248" t="s">
        <v>20</v>
      </c>
      <c r="M27" s="249"/>
      <c r="N27" s="249"/>
      <c r="O27" s="250"/>
      <c r="P27" s="242" t="s">
        <v>21</v>
      </c>
      <c r="Q27" s="243"/>
      <c r="R27" s="243"/>
      <c r="S27" s="244"/>
      <c r="T27" s="239" t="s">
        <v>8</v>
      </c>
      <c r="U27" s="240"/>
      <c r="V27" s="241"/>
      <c r="W27" s="35"/>
      <c r="X27" s="46"/>
      <c r="Z27" s="46"/>
    </row>
    <row r="28" spans="2:26" ht="15.75" thickBot="1" x14ac:dyDescent="0.3">
      <c r="B28" s="2" t="s">
        <v>28</v>
      </c>
      <c r="C28" s="2" t="s">
        <v>10</v>
      </c>
      <c r="D28" s="16" t="s">
        <v>130</v>
      </c>
      <c r="E28" s="21" t="s">
        <v>19</v>
      </c>
      <c r="F28" s="7" t="s">
        <v>18</v>
      </c>
      <c r="G28" s="20" t="s">
        <v>19</v>
      </c>
      <c r="H28" s="7" t="s">
        <v>18</v>
      </c>
      <c r="I28" s="21" t="s">
        <v>11</v>
      </c>
      <c r="J28" s="7" t="s">
        <v>15</v>
      </c>
      <c r="K28" s="21" t="s">
        <v>16</v>
      </c>
      <c r="L28" s="33" t="s">
        <v>11</v>
      </c>
      <c r="M28" s="33" t="s">
        <v>42</v>
      </c>
      <c r="N28" s="33" t="s">
        <v>63</v>
      </c>
      <c r="O28" s="34" t="s">
        <v>16</v>
      </c>
      <c r="P28" s="103" t="s">
        <v>11</v>
      </c>
      <c r="Q28" s="103" t="s">
        <v>42</v>
      </c>
      <c r="R28" s="103" t="s">
        <v>63</v>
      </c>
      <c r="S28" s="103" t="s">
        <v>16</v>
      </c>
      <c r="T28" s="8" t="s">
        <v>11</v>
      </c>
      <c r="U28" s="26" t="s">
        <v>17</v>
      </c>
      <c r="V28" s="6" t="s">
        <v>16</v>
      </c>
      <c r="W28" s="35"/>
      <c r="X28" s="46"/>
      <c r="Z28" s="46"/>
    </row>
    <row r="29" spans="2:26" ht="15.75" thickBot="1" x14ac:dyDescent="0.3">
      <c r="B29" s="10">
        <v>3</v>
      </c>
      <c r="C29" s="10">
        <f>K29*J29</f>
        <v>3010</v>
      </c>
      <c r="D29" s="16">
        <v>14</v>
      </c>
      <c r="E29" s="40">
        <f>B29*F29</f>
        <v>5911.9800000000005</v>
      </c>
      <c r="F29" s="50">
        <v>1970.66</v>
      </c>
      <c r="G29" s="36">
        <f>B29*H29</f>
        <v>6503.1900000000005</v>
      </c>
      <c r="H29" s="50">
        <v>2167.73</v>
      </c>
      <c r="I29" s="19" t="s">
        <v>136</v>
      </c>
      <c r="J29" s="19">
        <v>430</v>
      </c>
      <c r="K29" s="19">
        <f>CEILING(B29*1000/J29,1)</f>
        <v>7</v>
      </c>
      <c r="L29" s="189" t="s">
        <v>420</v>
      </c>
      <c r="M29" s="190" t="s">
        <v>47</v>
      </c>
      <c r="N29" s="190" t="s">
        <v>48</v>
      </c>
      <c r="O29" s="191">
        <v>1</v>
      </c>
      <c r="P29" s="189" t="s">
        <v>422</v>
      </c>
      <c r="Q29" s="190" t="s">
        <v>47</v>
      </c>
      <c r="R29" s="190" t="s">
        <v>63</v>
      </c>
      <c r="S29" s="191">
        <v>1</v>
      </c>
      <c r="T29" s="10" t="s">
        <v>211</v>
      </c>
      <c r="U29" s="19">
        <v>5.12</v>
      </c>
      <c r="V29" s="167" t="s">
        <v>242</v>
      </c>
      <c r="W29" s="35"/>
      <c r="X29" s="46"/>
      <c r="Z29" s="46"/>
    </row>
    <row r="30" spans="2:26" ht="15" x14ac:dyDescent="0.25">
      <c r="B30" s="11">
        <v>3</v>
      </c>
      <c r="C30" s="11">
        <f t="shared" ref="C30:C93" si="0">K30*J30</f>
        <v>3045</v>
      </c>
      <c r="D30" s="17"/>
      <c r="E30" s="41"/>
      <c r="F30" s="38"/>
      <c r="G30" s="22"/>
      <c r="H30" s="38"/>
      <c r="J30" s="2">
        <v>435</v>
      </c>
      <c r="K30" s="2">
        <f t="shared" ref="K30:K92" si="1">CEILING(B30*1000/J30,1)</f>
        <v>7</v>
      </c>
      <c r="L30" s="30" t="s">
        <v>433</v>
      </c>
      <c r="M30" s="31" t="s">
        <v>47</v>
      </c>
      <c r="N30" s="31" t="s">
        <v>63</v>
      </c>
      <c r="O30" s="32">
        <v>1</v>
      </c>
      <c r="P30" s="30" t="s">
        <v>427</v>
      </c>
      <c r="Q30" s="31" t="s">
        <v>47</v>
      </c>
      <c r="R30" s="31" t="s">
        <v>48</v>
      </c>
      <c r="S30" s="32">
        <v>1</v>
      </c>
      <c r="T30" s="11" t="s">
        <v>212</v>
      </c>
      <c r="U30" s="2">
        <v>5.0999999999999996</v>
      </c>
      <c r="V30" s="206" t="s">
        <v>242</v>
      </c>
      <c r="W30" s="35"/>
      <c r="X30" s="46"/>
      <c r="Z30" s="46"/>
    </row>
    <row r="31" spans="2:26" ht="15" x14ac:dyDescent="0.25">
      <c r="B31" s="11">
        <v>3</v>
      </c>
      <c r="C31" s="11">
        <f t="shared" si="0"/>
        <v>3080</v>
      </c>
      <c r="D31" s="17"/>
      <c r="E31" s="41"/>
      <c r="F31" s="38"/>
      <c r="G31" s="22"/>
      <c r="H31" s="38"/>
      <c r="J31" s="2">
        <v>440</v>
      </c>
      <c r="K31" s="2">
        <f t="shared" si="1"/>
        <v>7</v>
      </c>
      <c r="L31" s="30" t="s">
        <v>439</v>
      </c>
      <c r="M31" s="31" t="s">
        <v>47</v>
      </c>
      <c r="N31" s="31" t="s">
        <v>63</v>
      </c>
      <c r="O31" s="32">
        <v>1</v>
      </c>
      <c r="P31" s="30" t="s">
        <v>493</v>
      </c>
      <c r="Q31" s="31" t="s">
        <v>47</v>
      </c>
      <c r="R31" s="31" t="s">
        <v>48</v>
      </c>
      <c r="S31" s="32">
        <v>1</v>
      </c>
      <c r="T31" s="11" t="s">
        <v>232</v>
      </c>
      <c r="U31" s="2">
        <v>5</v>
      </c>
      <c r="V31" s="206" t="s">
        <v>242</v>
      </c>
      <c r="W31" s="35"/>
      <c r="X31" s="46"/>
      <c r="Z31" s="46"/>
    </row>
    <row r="32" spans="2:26" ht="15" x14ac:dyDescent="0.25">
      <c r="B32" s="11">
        <v>3</v>
      </c>
      <c r="C32" s="11">
        <f t="shared" si="0"/>
        <v>3115</v>
      </c>
      <c r="D32" s="17"/>
      <c r="E32" s="41"/>
      <c r="F32" s="38"/>
      <c r="G32" s="22"/>
      <c r="H32" s="38"/>
      <c r="J32" s="2">
        <v>445</v>
      </c>
      <c r="K32" s="2">
        <f t="shared" si="1"/>
        <v>7</v>
      </c>
      <c r="L32" s="30" t="s">
        <v>477</v>
      </c>
      <c r="M32" s="31" t="s">
        <v>47</v>
      </c>
      <c r="N32" s="31" t="s">
        <v>48</v>
      </c>
      <c r="O32" s="32">
        <v>1</v>
      </c>
      <c r="P32" s="30" t="s">
        <v>513</v>
      </c>
      <c r="Q32" s="31" t="s">
        <v>47</v>
      </c>
      <c r="R32" s="31" t="s">
        <v>48</v>
      </c>
      <c r="S32" s="32">
        <v>1</v>
      </c>
      <c r="T32" s="11" t="s">
        <v>233</v>
      </c>
      <c r="U32" s="2">
        <v>7</v>
      </c>
      <c r="V32" s="206" t="s">
        <v>242</v>
      </c>
      <c r="X32" s="46"/>
      <c r="Z32" s="46"/>
    </row>
    <row r="33" spans="2:26" ht="15" x14ac:dyDescent="0.25">
      <c r="B33" s="11">
        <v>3</v>
      </c>
      <c r="C33" s="11">
        <f t="shared" si="0"/>
        <v>3150</v>
      </c>
      <c r="D33" s="17"/>
      <c r="E33" s="41"/>
      <c r="F33" s="38"/>
      <c r="G33" s="22"/>
      <c r="H33" s="38"/>
      <c r="J33" s="2">
        <v>450</v>
      </c>
      <c r="K33" s="2">
        <f t="shared" si="1"/>
        <v>7</v>
      </c>
      <c r="L33" s="30" t="s">
        <v>494</v>
      </c>
      <c r="M33" s="31" t="s">
        <v>62</v>
      </c>
      <c r="N33" s="31" t="s">
        <v>63</v>
      </c>
      <c r="O33" s="32">
        <v>1</v>
      </c>
      <c r="P33" s="30" t="s">
        <v>519</v>
      </c>
      <c r="Q33" s="31" t="s">
        <v>62</v>
      </c>
      <c r="R33" s="31" t="s">
        <v>48</v>
      </c>
      <c r="S33" s="32">
        <v>1</v>
      </c>
      <c r="T33" s="11" t="s">
        <v>234</v>
      </c>
      <c r="U33" s="2">
        <v>10</v>
      </c>
      <c r="V33" s="206" t="s">
        <v>242</v>
      </c>
      <c r="X33" s="46"/>
      <c r="Z33" s="46"/>
    </row>
    <row r="34" spans="2:26" ht="15" x14ac:dyDescent="0.25">
      <c r="B34" s="11">
        <v>3</v>
      </c>
      <c r="C34" s="11">
        <f t="shared" si="0"/>
        <v>3185</v>
      </c>
      <c r="D34" s="17"/>
      <c r="E34" s="41"/>
      <c r="F34" s="38"/>
      <c r="G34" s="22"/>
      <c r="H34" s="38"/>
      <c r="I34" s="30"/>
      <c r="J34" s="31">
        <v>455</v>
      </c>
      <c r="K34" s="31">
        <f t="shared" si="1"/>
        <v>7</v>
      </c>
      <c r="L34" s="30" t="s">
        <v>501</v>
      </c>
      <c r="M34" s="31" t="s">
        <v>47</v>
      </c>
      <c r="N34" s="31" t="s">
        <v>63</v>
      </c>
      <c r="O34" s="32">
        <v>1</v>
      </c>
      <c r="P34" s="11"/>
      <c r="S34" s="14"/>
      <c r="T34" s="11" t="s">
        <v>235</v>
      </c>
      <c r="U34" s="2">
        <v>5</v>
      </c>
      <c r="V34" s="206" t="s">
        <v>242</v>
      </c>
      <c r="X34" s="46"/>
      <c r="Z34" s="46"/>
    </row>
    <row r="35" spans="2:26" ht="15" x14ac:dyDescent="0.25">
      <c r="B35" s="11">
        <v>3</v>
      </c>
      <c r="C35" s="11">
        <f t="shared" si="0"/>
        <v>3115</v>
      </c>
      <c r="D35" s="17"/>
      <c r="E35" s="41"/>
      <c r="F35" s="38"/>
      <c r="G35" s="22"/>
      <c r="H35" s="38"/>
      <c r="I35" s="11" t="s">
        <v>139</v>
      </c>
      <c r="J35" s="2">
        <v>445</v>
      </c>
      <c r="K35" s="2">
        <f t="shared" si="1"/>
        <v>7</v>
      </c>
      <c r="L35" s="30" t="s">
        <v>532</v>
      </c>
      <c r="M35" s="31" t="s">
        <v>47</v>
      </c>
      <c r="N35" s="31" t="s">
        <v>48</v>
      </c>
      <c r="O35" s="32">
        <v>1</v>
      </c>
      <c r="P35" s="11"/>
      <c r="S35" s="14"/>
      <c r="T35" s="11" t="s">
        <v>236</v>
      </c>
      <c r="U35" s="2">
        <v>7</v>
      </c>
      <c r="V35" s="206" t="s">
        <v>242</v>
      </c>
      <c r="X35" s="46"/>
      <c r="Z35" s="46"/>
    </row>
    <row r="36" spans="2:26" ht="15" x14ac:dyDescent="0.25">
      <c r="B36" s="11">
        <v>3</v>
      </c>
      <c r="C36" s="11">
        <f t="shared" si="0"/>
        <v>3150</v>
      </c>
      <c r="D36" s="17"/>
      <c r="E36" s="41"/>
      <c r="F36" s="38"/>
      <c r="G36" s="22"/>
      <c r="H36" s="38"/>
      <c r="I36" s="11"/>
      <c r="J36" s="2">
        <v>450</v>
      </c>
      <c r="K36" s="2">
        <f t="shared" si="1"/>
        <v>7</v>
      </c>
      <c r="L36" s="11"/>
      <c r="O36" s="14"/>
      <c r="P36" s="11"/>
      <c r="S36" s="14"/>
      <c r="T36" s="11" t="s">
        <v>237</v>
      </c>
      <c r="U36" s="2">
        <v>10</v>
      </c>
      <c r="V36" s="206" t="s">
        <v>242</v>
      </c>
      <c r="X36" s="46"/>
      <c r="Z36" s="46"/>
    </row>
    <row r="37" spans="2:26" ht="15.75" thickBot="1" x14ac:dyDescent="0.3">
      <c r="B37" s="12">
        <v>3</v>
      </c>
      <c r="C37" s="12">
        <f t="shared" si="0"/>
        <v>3185</v>
      </c>
      <c r="D37" s="17"/>
      <c r="E37" s="42"/>
      <c r="F37" s="39"/>
      <c r="G37" s="24"/>
      <c r="H37" s="39"/>
      <c r="I37" s="12"/>
      <c r="J37" s="4">
        <v>455</v>
      </c>
      <c r="K37" s="4">
        <f t="shared" si="1"/>
        <v>7</v>
      </c>
      <c r="L37" s="12"/>
      <c r="M37" s="4"/>
      <c r="N37" s="4"/>
      <c r="O37" s="15"/>
      <c r="P37" s="12"/>
      <c r="Q37" s="4"/>
      <c r="R37" s="4"/>
      <c r="S37" s="15"/>
      <c r="T37" s="11" t="s">
        <v>238</v>
      </c>
      <c r="U37" s="2">
        <v>5.12</v>
      </c>
      <c r="V37" s="206" t="s">
        <v>242</v>
      </c>
      <c r="X37" s="46"/>
      <c r="Z37" s="46"/>
    </row>
    <row r="38" spans="2:26" ht="15" x14ac:dyDescent="0.25">
      <c r="B38" s="16">
        <v>4</v>
      </c>
      <c r="C38" s="10">
        <f t="shared" si="0"/>
        <v>4300</v>
      </c>
      <c r="D38" s="16">
        <v>18</v>
      </c>
      <c r="E38" s="40">
        <f>B38*F38</f>
        <v>7606.7475999999997</v>
      </c>
      <c r="F38" s="37">
        <f>F29*(1-X38)</f>
        <v>1901.6868999999999</v>
      </c>
      <c r="G38" s="36">
        <f>B38*H38</f>
        <v>8367.4377999999997</v>
      </c>
      <c r="H38" s="37">
        <f>H29*(1-Z38)</f>
        <v>2091.8594499999999</v>
      </c>
      <c r="I38" s="19" t="s">
        <v>136</v>
      </c>
      <c r="J38" s="19">
        <v>430</v>
      </c>
      <c r="K38" s="19">
        <f t="shared" si="1"/>
        <v>10</v>
      </c>
      <c r="L38" s="189" t="s">
        <v>435</v>
      </c>
      <c r="M38" s="190" t="s">
        <v>47</v>
      </c>
      <c r="N38" s="190" t="s">
        <v>63</v>
      </c>
      <c r="O38" s="191">
        <v>1</v>
      </c>
      <c r="P38" s="189" t="s">
        <v>424</v>
      </c>
      <c r="Q38" s="190" t="s">
        <v>47</v>
      </c>
      <c r="R38" s="190" t="s">
        <v>543</v>
      </c>
      <c r="S38" s="191">
        <v>1</v>
      </c>
      <c r="T38" s="11" t="s">
        <v>239</v>
      </c>
      <c r="U38" s="2">
        <v>5.12</v>
      </c>
      <c r="V38" s="206" t="s">
        <v>242</v>
      </c>
      <c r="X38" s="47">
        <f>$X$26</f>
        <v>3.5000000000000003E-2</v>
      </c>
      <c r="Z38" s="47">
        <f>$Z$26</f>
        <v>3.5000000000000003E-2</v>
      </c>
    </row>
    <row r="39" spans="2:26" ht="15" x14ac:dyDescent="0.25">
      <c r="B39" s="17">
        <v>4</v>
      </c>
      <c r="C39" s="11">
        <f t="shared" si="0"/>
        <v>4350</v>
      </c>
      <c r="D39" s="17"/>
      <c r="E39" s="41"/>
      <c r="F39" s="38"/>
      <c r="G39" s="22"/>
      <c r="H39" s="38"/>
      <c r="J39" s="2">
        <v>435</v>
      </c>
      <c r="K39" s="2">
        <f t="shared" si="1"/>
        <v>10</v>
      </c>
      <c r="L39" s="30" t="s">
        <v>503</v>
      </c>
      <c r="M39" s="31" t="s">
        <v>47</v>
      </c>
      <c r="N39" s="31" t="s">
        <v>63</v>
      </c>
      <c r="O39" s="32">
        <v>1</v>
      </c>
      <c r="P39" s="30" t="s">
        <v>429</v>
      </c>
      <c r="Q39" s="31" t="s">
        <v>47</v>
      </c>
      <c r="R39" s="31" t="s">
        <v>63</v>
      </c>
      <c r="S39" s="32">
        <v>1</v>
      </c>
      <c r="T39" s="11" t="s">
        <v>549</v>
      </c>
      <c r="U39" s="2">
        <v>4.8</v>
      </c>
      <c r="V39" s="206" t="s">
        <v>242</v>
      </c>
      <c r="X39" s="47"/>
      <c r="Z39" s="47"/>
    </row>
    <row r="40" spans="2:26" ht="15" x14ac:dyDescent="0.25">
      <c r="B40" s="17">
        <v>4</v>
      </c>
      <c r="C40" s="11">
        <f t="shared" si="0"/>
        <v>4400</v>
      </c>
      <c r="D40" s="17"/>
      <c r="E40" s="41"/>
      <c r="F40" s="38"/>
      <c r="G40" s="22"/>
      <c r="H40" s="38"/>
      <c r="J40" s="2">
        <v>440</v>
      </c>
      <c r="K40" s="2">
        <f t="shared" si="1"/>
        <v>10</v>
      </c>
      <c r="L40" s="30" t="s">
        <v>509</v>
      </c>
      <c r="M40" s="31" t="s">
        <v>47</v>
      </c>
      <c r="N40" s="31" t="s">
        <v>63</v>
      </c>
      <c r="O40" s="32">
        <v>1</v>
      </c>
      <c r="P40" s="101" t="s">
        <v>520</v>
      </c>
      <c r="Q40" s="104" t="s">
        <v>62</v>
      </c>
      <c r="R40" s="104" t="s">
        <v>48</v>
      </c>
      <c r="S40" s="102">
        <v>1</v>
      </c>
      <c r="T40" s="11" t="s">
        <v>551</v>
      </c>
      <c r="U40" s="2">
        <v>5.12</v>
      </c>
      <c r="V40" s="206" t="s">
        <v>242</v>
      </c>
      <c r="X40" s="47"/>
      <c r="Z40" s="47"/>
    </row>
    <row r="41" spans="2:26" ht="15" x14ac:dyDescent="0.25">
      <c r="B41" s="17">
        <v>4</v>
      </c>
      <c r="C41" s="11">
        <f t="shared" si="0"/>
        <v>4005</v>
      </c>
      <c r="D41" s="17"/>
      <c r="E41" s="41"/>
      <c r="F41" s="38"/>
      <c r="G41" s="22"/>
      <c r="H41" s="38"/>
      <c r="J41" s="2">
        <v>445</v>
      </c>
      <c r="K41" s="2">
        <f t="shared" si="1"/>
        <v>9</v>
      </c>
      <c r="L41" s="30" t="s">
        <v>535</v>
      </c>
      <c r="M41" s="31" t="s">
        <v>47</v>
      </c>
      <c r="N41" s="31" t="s">
        <v>63</v>
      </c>
      <c r="O41" s="32">
        <v>1</v>
      </c>
      <c r="P41" s="101" t="s">
        <v>515</v>
      </c>
      <c r="Q41" s="104" t="s">
        <v>47</v>
      </c>
      <c r="R41" s="104" t="s">
        <v>48</v>
      </c>
      <c r="S41" s="102">
        <v>1</v>
      </c>
      <c r="T41" s="11" t="s">
        <v>552</v>
      </c>
      <c r="U41" s="2">
        <v>2.4</v>
      </c>
      <c r="V41" s="206" t="s">
        <v>242</v>
      </c>
      <c r="X41" s="47"/>
      <c r="Z41" s="47"/>
    </row>
    <row r="42" spans="2:26" ht="15" x14ac:dyDescent="0.25">
      <c r="B42" s="17">
        <v>4</v>
      </c>
      <c r="C42" s="11">
        <f t="shared" si="0"/>
        <v>4050</v>
      </c>
      <c r="D42" s="17"/>
      <c r="E42" s="41"/>
      <c r="F42" s="38"/>
      <c r="G42" s="22"/>
      <c r="H42" s="38"/>
      <c r="J42" s="2">
        <v>450</v>
      </c>
      <c r="K42" s="2">
        <f t="shared" si="1"/>
        <v>9</v>
      </c>
      <c r="L42" s="30" t="s">
        <v>495</v>
      </c>
      <c r="M42" s="31" t="s">
        <v>62</v>
      </c>
      <c r="N42" s="31" t="s">
        <v>63</v>
      </c>
      <c r="O42" s="32">
        <v>1</v>
      </c>
      <c r="P42" s="11"/>
      <c r="S42" s="14"/>
      <c r="T42" s="11" t="s">
        <v>555</v>
      </c>
      <c r="U42" s="2">
        <v>2.4</v>
      </c>
      <c r="V42" s="206" t="s">
        <v>242</v>
      </c>
      <c r="X42" s="47"/>
      <c r="Z42" s="47"/>
    </row>
    <row r="43" spans="2:26" ht="15" x14ac:dyDescent="0.25">
      <c r="B43" s="17">
        <v>4</v>
      </c>
      <c r="C43" s="11">
        <f t="shared" si="0"/>
        <v>4095</v>
      </c>
      <c r="D43" s="17"/>
      <c r="E43" s="41"/>
      <c r="F43" s="38"/>
      <c r="G43" s="22"/>
      <c r="H43" s="38"/>
      <c r="I43" s="30"/>
      <c r="J43" s="31">
        <v>455</v>
      </c>
      <c r="K43" s="32">
        <f t="shared" si="1"/>
        <v>9</v>
      </c>
      <c r="L43" s="11"/>
      <c r="O43" s="14"/>
      <c r="P43" s="11"/>
      <c r="S43" s="14"/>
      <c r="T43" s="11" t="s">
        <v>557</v>
      </c>
      <c r="U43" s="2">
        <v>4.9000000000000004</v>
      </c>
      <c r="V43" s="206" t="s">
        <v>242</v>
      </c>
      <c r="X43" s="47"/>
      <c r="Z43" s="47"/>
    </row>
    <row r="44" spans="2:26" ht="15" x14ac:dyDescent="0.25">
      <c r="B44" s="17">
        <v>4</v>
      </c>
      <c r="C44" s="11">
        <f t="shared" si="0"/>
        <v>4005</v>
      </c>
      <c r="D44" s="17"/>
      <c r="E44" s="41"/>
      <c r="F44" s="38"/>
      <c r="G44" s="22"/>
      <c r="H44" s="38"/>
      <c r="I44" s="11" t="s">
        <v>139</v>
      </c>
      <c r="J44" s="2">
        <v>445</v>
      </c>
      <c r="K44" s="2">
        <f t="shared" si="1"/>
        <v>9</v>
      </c>
      <c r="L44" s="11"/>
      <c r="O44" s="14"/>
      <c r="P44" s="11"/>
      <c r="S44" s="14"/>
      <c r="T44" s="11" t="s">
        <v>564</v>
      </c>
      <c r="U44" s="2">
        <v>5.8</v>
      </c>
      <c r="V44" s="206" t="s">
        <v>242</v>
      </c>
      <c r="X44" s="47"/>
      <c r="Z44" s="47"/>
    </row>
    <row r="45" spans="2:26" ht="15" x14ac:dyDescent="0.25">
      <c r="B45" s="17">
        <v>4</v>
      </c>
      <c r="C45" s="11">
        <f t="shared" si="0"/>
        <v>4050</v>
      </c>
      <c r="D45" s="17"/>
      <c r="E45" s="41"/>
      <c r="F45" s="38"/>
      <c r="G45" s="22"/>
      <c r="H45" s="38"/>
      <c r="I45" s="11"/>
      <c r="J45" s="2">
        <v>450</v>
      </c>
      <c r="K45" s="2">
        <f t="shared" si="1"/>
        <v>9</v>
      </c>
      <c r="L45" s="11"/>
      <c r="O45" s="14"/>
      <c r="P45" s="11"/>
      <c r="S45" s="14"/>
      <c r="T45" s="11" t="s">
        <v>566</v>
      </c>
      <c r="U45" s="2">
        <v>5.8</v>
      </c>
      <c r="V45" s="206" t="s">
        <v>242</v>
      </c>
      <c r="X45" s="47"/>
      <c r="Z45" s="47"/>
    </row>
    <row r="46" spans="2:26" ht="15.75" thickBot="1" x14ac:dyDescent="0.3">
      <c r="B46" s="18">
        <v>4</v>
      </c>
      <c r="C46" s="12">
        <f t="shared" si="0"/>
        <v>4095</v>
      </c>
      <c r="D46" s="17"/>
      <c r="E46" s="42"/>
      <c r="F46" s="39"/>
      <c r="G46" s="24"/>
      <c r="H46" s="39"/>
      <c r="I46" s="12"/>
      <c r="J46" s="4">
        <v>455</v>
      </c>
      <c r="K46" s="4">
        <f t="shared" si="1"/>
        <v>9</v>
      </c>
      <c r="L46" s="12"/>
      <c r="M46" s="4"/>
      <c r="N46" s="4"/>
      <c r="O46" s="15"/>
      <c r="P46" s="12"/>
      <c r="Q46" s="4"/>
      <c r="R46" s="4"/>
      <c r="S46" s="15"/>
      <c r="T46" s="11" t="s">
        <v>580</v>
      </c>
      <c r="U46" s="2">
        <v>9.6999999999999993</v>
      </c>
      <c r="V46" s="206" t="s">
        <v>242</v>
      </c>
      <c r="X46" s="47"/>
      <c r="Z46" s="47"/>
    </row>
    <row r="47" spans="2:26" ht="15.75" thickBot="1" x14ac:dyDescent="0.3">
      <c r="B47" s="16">
        <v>5</v>
      </c>
      <c r="C47" s="16">
        <f t="shared" si="0"/>
        <v>5160</v>
      </c>
      <c r="D47" s="10">
        <v>22</v>
      </c>
      <c r="E47" s="36">
        <f>B47*F47</f>
        <v>9175.6392924999982</v>
      </c>
      <c r="F47" s="37">
        <f>F38*(1-X47)</f>
        <v>1835.1278584999998</v>
      </c>
      <c r="G47" s="36">
        <f>B47*H47</f>
        <v>10093.22184625</v>
      </c>
      <c r="H47" s="37">
        <f>H38*(1-Z47)</f>
        <v>2018.64436925</v>
      </c>
      <c r="I47" s="19" t="s">
        <v>136</v>
      </c>
      <c r="J47" s="19">
        <v>430</v>
      </c>
      <c r="K47" s="19">
        <f t="shared" si="1"/>
        <v>12</v>
      </c>
      <c r="L47" s="189" t="s">
        <v>437</v>
      </c>
      <c r="M47" s="190" t="s">
        <v>47</v>
      </c>
      <c r="N47" s="190" t="s">
        <v>63</v>
      </c>
      <c r="O47" s="191">
        <v>1</v>
      </c>
      <c r="P47" s="189" t="s">
        <v>425</v>
      </c>
      <c r="Q47" s="190" t="s">
        <v>47</v>
      </c>
      <c r="R47" s="190" t="s">
        <v>48</v>
      </c>
      <c r="S47" s="191">
        <v>1</v>
      </c>
      <c r="T47" s="12" t="s">
        <v>581</v>
      </c>
      <c r="U47" s="4">
        <v>4.5999999999999996</v>
      </c>
      <c r="V47" s="207" t="s">
        <v>242</v>
      </c>
      <c r="X47" s="47">
        <f>$X$26</f>
        <v>3.5000000000000003E-2</v>
      </c>
      <c r="Z47" s="47">
        <f>$Z$26</f>
        <v>3.5000000000000003E-2</v>
      </c>
    </row>
    <row r="48" spans="2:26" ht="15" x14ac:dyDescent="0.25">
      <c r="B48" s="17">
        <v>5</v>
      </c>
      <c r="C48" s="17">
        <f t="shared" si="0"/>
        <v>5220</v>
      </c>
      <c r="D48" s="11"/>
      <c r="E48" s="22"/>
      <c r="F48" s="38"/>
      <c r="G48" s="22"/>
      <c r="H48" s="38"/>
      <c r="J48" s="2">
        <v>435</v>
      </c>
      <c r="K48" s="2">
        <f t="shared" si="1"/>
        <v>12</v>
      </c>
      <c r="L48" s="30" t="s">
        <v>505</v>
      </c>
      <c r="M48" s="31" t="s">
        <v>47</v>
      </c>
      <c r="N48" s="31" t="s">
        <v>63</v>
      </c>
      <c r="O48" s="32">
        <v>1</v>
      </c>
      <c r="P48" s="30" t="s">
        <v>431</v>
      </c>
      <c r="Q48" s="31" t="s">
        <v>47</v>
      </c>
      <c r="R48" s="31" t="s">
        <v>48</v>
      </c>
      <c r="S48" s="32">
        <v>1</v>
      </c>
      <c r="U48" s="35"/>
      <c r="V48" s="35"/>
      <c r="X48" s="47"/>
      <c r="Z48" s="47"/>
    </row>
    <row r="49" spans="2:26" ht="15" x14ac:dyDescent="0.25">
      <c r="B49" s="17">
        <v>5</v>
      </c>
      <c r="C49" s="17">
        <f t="shared" si="0"/>
        <v>5280</v>
      </c>
      <c r="D49" s="11"/>
      <c r="E49" s="22"/>
      <c r="F49" s="38"/>
      <c r="G49" s="22"/>
      <c r="H49" s="38"/>
      <c r="J49" s="2">
        <v>440</v>
      </c>
      <c r="K49" s="2">
        <f t="shared" si="1"/>
        <v>12</v>
      </c>
      <c r="L49" s="30" t="s">
        <v>511</v>
      </c>
      <c r="M49" s="31" t="s">
        <v>47</v>
      </c>
      <c r="N49" s="31" t="s">
        <v>63</v>
      </c>
      <c r="O49" s="32">
        <v>1</v>
      </c>
      <c r="P49" s="30" t="s">
        <v>460</v>
      </c>
      <c r="Q49" s="31" t="s">
        <v>62</v>
      </c>
      <c r="R49" s="31" t="s">
        <v>119</v>
      </c>
      <c r="S49" s="32">
        <v>1</v>
      </c>
      <c r="U49" s="35"/>
      <c r="V49" s="35"/>
      <c r="X49" s="47"/>
      <c r="Z49" s="47"/>
    </row>
    <row r="50" spans="2:26" ht="15" x14ac:dyDescent="0.25">
      <c r="B50" s="17">
        <v>5</v>
      </c>
      <c r="C50" s="17">
        <f t="shared" si="0"/>
        <v>5340</v>
      </c>
      <c r="D50" s="11"/>
      <c r="E50" s="22"/>
      <c r="F50" s="38"/>
      <c r="G50" s="22"/>
      <c r="H50" s="38"/>
      <c r="J50" s="2">
        <v>445</v>
      </c>
      <c r="K50" s="2">
        <f t="shared" si="1"/>
        <v>12</v>
      </c>
      <c r="L50" s="30" t="s">
        <v>536</v>
      </c>
      <c r="M50" s="31" t="s">
        <v>47</v>
      </c>
      <c r="N50" s="31" t="s">
        <v>63</v>
      </c>
      <c r="O50" s="32">
        <v>1</v>
      </c>
      <c r="P50" s="30" t="s">
        <v>517</v>
      </c>
      <c r="Q50" s="31" t="s">
        <v>47</v>
      </c>
      <c r="R50" s="31" t="s">
        <v>48</v>
      </c>
      <c r="S50" s="32">
        <v>1</v>
      </c>
      <c r="U50" s="35"/>
      <c r="V50" s="35"/>
      <c r="X50" s="47"/>
      <c r="Z50" s="47"/>
    </row>
    <row r="51" spans="2:26" ht="15" x14ac:dyDescent="0.25">
      <c r="B51" s="17">
        <v>5</v>
      </c>
      <c r="C51" s="17">
        <f t="shared" si="0"/>
        <v>5400</v>
      </c>
      <c r="D51" s="11"/>
      <c r="E51" s="22"/>
      <c r="F51" s="38"/>
      <c r="G51" s="22"/>
      <c r="H51" s="38"/>
      <c r="J51" s="2">
        <v>450</v>
      </c>
      <c r="K51" s="2">
        <f t="shared" si="1"/>
        <v>12</v>
      </c>
      <c r="L51" s="30" t="s">
        <v>495</v>
      </c>
      <c r="M51" s="31" t="s">
        <v>62</v>
      </c>
      <c r="N51" s="31" t="s">
        <v>63</v>
      </c>
      <c r="O51" s="32">
        <v>1</v>
      </c>
      <c r="P51" s="30" t="s">
        <v>521</v>
      </c>
      <c r="Q51" s="31" t="s">
        <v>62</v>
      </c>
      <c r="R51" s="31" t="s">
        <v>48</v>
      </c>
      <c r="S51" s="32">
        <v>1</v>
      </c>
      <c r="U51" s="35"/>
      <c r="V51" s="35"/>
      <c r="X51" s="47"/>
      <c r="Z51" s="47"/>
    </row>
    <row r="52" spans="2:26" ht="15" x14ac:dyDescent="0.25">
      <c r="B52" s="17">
        <v>5</v>
      </c>
      <c r="C52" s="17">
        <f t="shared" si="0"/>
        <v>5005</v>
      </c>
      <c r="D52" s="11"/>
      <c r="E52" s="22"/>
      <c r="F52" s="38"/>
      <c r="G52" s="22"/>
      <c r="H52" s="38"/>
      <c r="I52" s="30"/>
      <c r="J52" s="31">
        <v>455</v>
      </c>
      <c r="K52" s="31">
        <f t="shared" si="1"/>
        <v>11</v>
      </c>
      <c r="L52" s="11"/>
      <c r="O52" s="14"/>
      <c r="P52" s="11"/>
      <c r="S52" s="14"/>
      <c r="U52" s="35"/>
      <c r="V52" s="35"/>
      <c r="X52" s="47"/>
      <c r="Z52" s="47"/>
    </row>
    <row r="53" spans="2:26" ht="15" x14ac:dyDescent="0.25">
      <c r="B53" s="17">
        <v>5</v>
      </c>
      <c r="C53" s="17">
        <f t="shared" si="0"/>
        <v>5340</v>
      </c>
      <c r="D53" s="11"/>
      <c r="E53" s="22"/>
      <c r="F53" s="38"/>
      <c r="G53" s="22"/>
      <c r="H53" s="38"/>
      <c r="I53" s="11" t="s">
        <v>139</v>
      </c>
      <c r="J53" s="2">
        <v>445</v>
      </c>
      <c r="K53" s="2">
        <f t="shared" si="1"/>
        <v>12</v>
      </c>
      <c r="L53" s="11"/>
      <c r="O53" s="14"/>
      <c r="P53" s="11"/>
      <c r="S53" s="14"/>
      <c r="U53" s="35"/>
      <c r="V53" s="35"/>
      <c r="X53" s="47"/>
      <c r="Z53" s="47"/>
    </row>
    <row r="54" spans="2:26" ht="15" x14ac:dyDescent="0.25">
      <c r="B54" s="17">
        <v>5</v>
      </c>
      <c r="C54" s="17">
        <f t="shared" si="0"/>
        <v>5400</v>
      </c>
      <c r="D54" s="11"/>
      <c r="E54" s="22"/>
      <c r="F54" s="38"/>
      <c r="G54" s="22"/>
      <c r="H54" s="38"/>
      <c r="I54" s="11"/>
      <c r="J54" s="2">
        <v>450</v>
      </c>
      <c r="K54" s="2">
        <f t="shared" si="1"/>
        <v>12</v>
      </c>
      <c r="L54" s="11"/>
      <c r="O54" s="14"/>
      <c r="P54" s="11"/>
      <c r="S54" s="14"/>
      <c r="U54" s="35"/>
      <c r="V54" s="35"/>
      <c r="X54" s="47"/>
      <c r="Z54" s="47"/>
    </row>
    <row r="55" spans="2:26" ht="15.75" thickBot="1" x14ac:dyDescent="0.3">
      <c r="B55" s="18">
        <v>5</v>
      </c>
      <c r="C55" s="18">
        <f t="shared" si="0"/>
        <v>5005</v>
      </c>
      <c r="D55" s="12"/>
      <c r="E55" s="24"/>
      <c r="F55" s="39"/>
      <c r="G55" s="24"/>
      <c r="H55" s="39"/>
      <c r="I55" s="12"/>
      <c r="J55" s="4">
        <v>455</v>
      </c>
      <c r="K55" s="4">
        <f t="shared" si="1"/>
        <v>11</v>
      </c>
      <c r="L55" s="12"/>
      <c r="M55" s="4"/>
      <c r="N55" s="4"/>
      <c r="O55" s="15"/>
      <c r="P55" s="12"/>
      <c r="Q55" s="4"/>
      <c r="R55" s="4"/>
      <c r="S55" s="15"/>
      <c r="U55" s="35"/>
      <c r="V55" s="35"/>
      <c r="X55" s="47"/>
      <c r="Z55" s="47"/>
    </row>
    <row r="56" spans="2:26" ht="15" x14ac:dyDescent="0.25">
      <c r="B56" s="16">
        <v>6</v>
      </c>
      <c r="C56" s="16">
        <f t="shared" si="0"/>
        <v>6020</v>
      </c>
      <c r="D56" s="10">
        <v>27</v>
      </c>
      <c r="E56" s="36">
        <f>B56*F56</f>
        <v>10625.390300714998</v>
      </c>
      <c r="F56" s="51">
        <f>F47*(1-X56)</f>
        <v>1770.8983834524997</v>
      </c>
      <c r="G56" s="36">
        <f>B56*H56</f>
        <v>11687.950897957498</v>
      </c>
      <c r="H56" s="37">
        <f>H47*(1-Z56)</f>
        <v>1947.9918163262498</v>
      </c>
      <c r="I56" s="19" t="s">
        <v>136</v>
      </c>
      <c r="J56" s="19">
        <v>430</v>
      </c>
      <c r="K56" s="19">
        <f t="shared" si="1"/>
        <v>14</v>
      </c>
      <c r="L56" s="189" t="s">
        <v>438</v>
      </c>
      <c r="M56" s="190" t="s">
        <v>47</v>
      </c>
      <c r="N56" s="190" t="s">
        <v>63</v>
      </c>
      <c r="O56" s="191">
        <v>1</v>
      </c>
      <c r="P56" s="189" t="s">
        <v>426</v>
      </c>
      <c r="Q56" s="190" t="s">
        <v>47</v>
      </c>
      <c r="R56" s="190" t="s">
        <v>48</v>
      </c>
      <c r="S56" s="191">
        <v>1</v>
      </c>
      <c r="U56" s="35"/>
      <c r="V56" s="35"/>
      <c r="X56" s="47">
        <f t="shared" ref="X56:X83" si="2">$X$26</f>
        <v>3.5000000000000003E-2</v>
      </c>
      <c r="Z56" s="47">
        <f>$Z$26</f>
        <v>3.5000000000000003E-2</v>
      </c>
    </row>
    <row r="57" spans="2:26" ht="15" x14ac:dyDescent="0.25">
      <c r="B57" s="17">
        <v>6</v>
      </c>
      <c r="C57" s="17">
        <f t="shared" si="0"/>
        <v>6090</v>
      </c>
      <c r="D57" s="11"/>
      <c r="E57" s="22"/>
      <c r="F57" s="23"/>
      <c r="G57" s="22"/>
      <c r="H57" s="38"/>
      <c r="J57" s="2">
        <v>435</v>
      </c>
      <c r="K57" s="2">
        <f t="shared" si="1"/>
        <v>14</v>
      </c>
      <c r="L57" s="30" t="s">
        <v>506</v>
      </c>
      <c r="M57" s="31" t="s">
        <v>47</v>
      </c>
      <c r="N57" s="31" t="s">
        <v>63</v>
      </c>
      <c r="O57" s="32">
        <v>1</v>
      </c>
      <c r="P57" s="30" t="s">
        <v>432</v>
      </c>
      <c r="Q57" s="31" t="s">
        <v>47</v>
      </c>
      <c r="R57" s="31" t="s">
        <v>48</v>
      </c>
      <c r="S57" s="32">
        <v>1</v>
      </c>
      <c r="U57" s="35"/>
      <c r="V57" s="35"/>
      <c r="X57" s="47"/>
      <c r="Z57" s="47"/>
    </row>
    <row r="58" spans="2:26" ht="15" x14ac:dyDescent="0.25">
      <c r="B58" s="17">
        <v>6</v>
      </c>
      <c r="C58" s="17">
        <f t="shared" si="0"/>
        <v>6160</v>
      </c>
      <c r="D58" s="11"/>
      <c r="E58" s="22"/>
      <c r="F58" s="23"/>
      <c r="G58" s="22"/>
      <c r="H58" s="38"/>
      <c r="J58" s="2">
        <v>440</v>
      </c>
      <c r="K58" s="2">
        <f t="shared" si="1"/>
        <v>14</v>
      </c>
      <c r="L58" s="30" t="s">
        <v>502</v>
      </c>
      <c r="M58" s="31" t="s">
        <v>47</v>
      </c>
      <c r="N58" s="31" t="s">
        <v>63</v>
      </c>
      <c r="O58" s="32">
        <v>1</v>
      </c>
      <c r="P58" s="30" t="s">
        <v>461</v>
      </c>
      <c r="Q58" s="31" t="s">
        <v>48</v>
      </c>
      <c r="R58" s="31" t="s">
        <v>119</v>
      </c>
      <c r="S58" s="32">
        <v>1</v>
      </c>
      <c r="U58" s="35"/>
      <c r="V58" s="35"/>
      <c r="X58" s="47"/>
      <c r="Z58" s="47"/>
    </row>
    <row r="59" spans="2:26" ht="15" x14ac:dyDescent="0.25">
      <c r="B59" s="17">
        <v>6</v>
      </c>
      <c r="C59" s="17">
        <f t="shared" si="0"/>
        <v>6230</v>
      </c>
      <c r="D59" s="11"/>
      <c r="E59" s="22"/>
      <c r="F59" s="23"/>
      <c r="G59" s="22"/>
      <c r="H59" s="38"/>
      <c r="J59" s="2">
        <v>445</v>
      </c>
      <c r="K59" s="2">
        <f t="shared" si="1"/>
        <v>14</v>
      </c>
      <c r="L59" s="30" t="s">
        <v>537</v>
      </c>
      <c r="M59" s="31" t="s">
        <v>47</v>
      </c>
      <c r="N59" s="31" t="s">
        <v>48</v>
      </c>
      <c r="O59" s="32">
        <v>1</v>
      </c>
      <c r="P59" s="30" t="s">
        <v>518</v>
      </c>
      <c r="Q59" s="31" t="s">
        <v>47</v>
      </c>
      <c r="R59" s="31" t="s">
        <v>48</v>
      </c>
      <c r="S59" s="32">
        <v>1</v>
      </c>
      <c r="U59" s="35"/>
      <c r="V59" s="35"/>
      <c r="X59" s="47"/>
      <c r="Z59" s="47"/>
    </row>
    <row r="60" spans="2:26" ht="15" x14ac:dyDescent="0.25">
      <c r="B60" s="17">
        <v>6</v>
      </c>
      <c r="C60" s="17">
        <f t="shared" si="0"/>
        <v>6300</v>
      </c>
      <c r="D60" s="11"/>
      <c r="E60" s="22"/>
      <c r="F60" s="23"/>
      <c r="G60" s="22"/>
      <c r="H60" s="38"/>
      <c r="J60" s="2">
        <v>450</v>
      </c>
      <c r="K60" s="2">
        <f t="shared" si="1"/>
        <v>14</v>
      </c>
      <c r="L60" s="30" t="s">
        <v>496</v>
      </c>
      <c r="M60" s="31" t="s">
        <v>62</v>
      </c>
      <c r="N60" s="31" t="s">
        <v>63</v>
      </c>
      <c r="O60" s="32">
        <v>1</v>
      </c>
      <c r="P60" s="30" t="s">
        <v>522</v>
      </c>
      <c r="Q60" s="31" t="s">
        <v>62</v>
      </c>
      <c r="R60" s="31" t="s">
        <v>48</v>
      </c>
      <c r="S60" s="32">
        <v>1</v>
      </c>
      <c r="U60" s="35"/>
      <c r="V60" s="35"/>
      <c r="X60" s="47"/>
      <c r="Z60" s="47"/>
    </row>
    <row r="61" spans="2:26" ht="15" x14ac:dyDescent="0.25">
      <c r="B61" s="17">
        <v>6</v>
      </c>
      <c r="C61" s="17">
        <f t="shared" si="0"/>
        <v>6370</v>
      </c>
      <c r="D61" s="11"/>
      <c r="E61" s="22"/>
      <c r="F61" s="23"/>
      <c r="G61" s="22"/>
      <c r="H61" s="38"/>
      <c r="I61" s="30"/>
      <c r="J61" s="2">
        <v>455</v>
      </c>
      <c r="K61" s="2">
        <f t="shared" si="1"/>
        <v>14</v>
      </c>
      <c r="L61" s="11"/>
      <c r="O61" s="14"/>
      <c r="P61" s="11"/>
      <c r="S61" s="14"/>
      <c r="U61" s="35"/>
      <c r="V61" s="35"/>
      <c r="X61" s="47"/>
      <c r="Z61" s="47"/>
    </row>
    <row r="62" spans="2:26" ht="15" x14ac:dyDescent="0.25">
      <c r="B62" s="17">
        <v>6</v>
      </c>
      <c r="C62" s="17">
        <f t="shared" si="0"/>
        <v>6230</v>
      </c>
      <c r="D62" s="11"/>
      <c r="E62" s="22"/>
      <c r="F62" s="23"/>
      <c r="G62" s="22"/>
      <c r="H62" s="38"/>
      <c r="I62" s="11" t="s">
        <v>139</v>
      </c>
      <c r="J62" s="2">
        <v>445</v>
      </c>
      <c r="K62" s="2">
        <f t="shared" si="1"/>
        <v>14</v>
      </c>
      <c r="L62" s="11"/>
      <c r="O62" s="14"/>
      <c r="P62" s="11"/>
      <c r="S62" s="14"/>
      <c r="U62" s="35"/>
      <c r="V62" s="35"/>
      <c r="X62" s="47"/>
      <c r="Z62" s="47"/>
    </row>
    <row r="63" spans="2:26" ht="15" x14ac:dyDescent="0.25">
      <c r="B63" s="17">
        <v>6</v>
      </c>
      <c r="C63" s="17">
        <f t="shared" si="0"/>
        <v>6300</v>
      </c>
      <c r="D63" s="11"/>
      <c r="E63" s="22"/>
      <c r="F63" s="23"/>
      <c r="G63" s="22"/>
      <c r="H63" s="38"/>
      <c r="I63" s="11"/>
      <c r="J63" s="2">
        <v>450</v>
      </c>
      <c r="K63" s="2">
        <f t="shared" si="1"/>
        <v>14</v>
      </c>
      <c r="L63" s="11"/>
      <c r="O63" s="14"/>
      <c r="P63" s="11"/>
      <c r="S63" s="14"/>
      <c r="U63" s="35"/>
      <c r="V63" s="35"/>
      <c r="X63" s="47"/>
      <c r="Z63" s="47"/>
    </row>
    <row r="64" spans="2:26" ht="15.75" thickBot="1" x14ac:dyDescent="0.3">
      <c r="B64" s="18">
        <v>6</v>
      </c>
      <c r="C64" s="18">
        <f t="shared" si="0"/>
        <v>6370</v>
      </c>
      <c r="D64" s="12"/>
      <c r="E64" s="24"/>
      <c r="F64" s="25"/>
      <c r="G64" s="24"/>
      <c r="H64" s="39"/>
      <c r="I64" s="12"/>
      <c r="J64" s="4">
        <v>455</v>
      </c>
      <c r="K64" s="4">
        <f t="shared" si="1"/>
        <v>14</v>
      </c>
      <c r="L64" s="12"/>
      <c r="M64" s="4"/>
      <c r="N64" s="4"/>
      <c r="O64" s="15"/>
      <c r="P64" s="12"/>
      <c r="Q64" s="4"/>
      <c r="R64" s="4"/>
      <c r="S64" s="15"/>
      <c r="U64" s="35"/>
      <c r="V64" s="35"/>
      <c r="X64" s="47"/>
      <c r="Z64" s="47"/>
    </row>
    <row r="65" spans="2:26" ht="15" x14ac:dyDescent="0.25">
      <c r="B65" s="16">
        <v>7</v>
      </c>
      <c r="C65" s="16">
        <f t="shared" si="0"/>
        <v>7310</v>
      </c>
      <c r="D65" s="10">
        <v>32</v>
      </c>
      <c r="E65" s="36">
        <f>B65*F65</f>
        <v>11962.418580221634</v>
      </c>
      <c r="F65" s="51">
        <f>F56*(1-X65)</f>
        <v>1708.9169400316621</v>
      </c>
      <c r="G65" s="36">
        <f>B65*H65</f>
        <v>13158.684719283816</v>
      </c>
      <c r="H65" s="37">
        <f>H56*(1-Z65)</f>
        <v>1879.8121027548309</v>
      </c>
      <c r="I65" s="19" t="s">
        <v>136</v>
      </c>
      <c r="J65" s="19">
        <v>430</v>
      </c>
      <c r="K65" s="19">
        <f t="shared" si="1"/>
        <v>17</v>
      </c>
      <c r="L65" s="189" t="s">
        <v>442</v>
      </c>
      <c r="M65" s="190" t="s">
        <v>47</v>
      </c>
      <c r="N65" s="190" t="s">
        <v>63</v>
      </c>
      <c r="O65" s="191">
        <v>1</v>
      </c>
      <c r="P65" s="189" t="s">
        <v>426</v>
      </c>
      <c r="Q65" s="190" t="s">
        <v>47</v>
      </c>
      <c r="R65" s="190" t="s">
        <v>48</v>
      </c>
      <c r="S65" s="191">
        <v>1</v>
      </c>
      <c r="U65" s="35"/>
      <c r="V65" s="35"/>
      <c r="X65" s="47">
        <f t="shared" si="2"/>
        <v>3.5000000000000003E-2</v>
      </c>
      <c r="Z65" s="47">
        <f>$Z$26</f>
        <v>3.5000000000000003E-2</v>
      </c>
    </row>
    <row r="66" spans="2:26" ht="15" x14ac:dyDescent="0.25">
      <c r="B66" s="17">
        <v>7</v>
      </c>
      <c r="C66" s="17">
        <f t="shared" si="0"/>
        <v>7395</v>
      </c>
      <c r="D66" s="11"/>
      <c r="E66" s="22"/>
      <c r="F66" s="23"/>
      <c r="G66" s="22"/>
      <c r="H66" s="38"/>
      <c r="J66" s="2">
        <v>435</v>
      </c>
      <c r="K66" s="2">
        <f t="shared" si="1"/>
        <v>17</v>
      </c>
      <c r="L66" s="30" t="s">
        <v>506</v>
      </c>
      <c r="M66" s="31" t="s">
        <v>62</v>
      </c>
      <c r="N66" s="31" t="s">
        <v>63</v>
      </c>
      <c r="O66" s="32">
        <v>1</v>
      </c>
      <c r="P66" s="30" t="s">
        <v>431</v>
      </c>
      <c r="Q66" s="31" t="s">
        <v>47</v>
      </c>
      <c r="R66" s="31" t="s">
        <v>48</v>
      </c>
      <c r="S66" s="32">
        <v>1</v>
      </c>
      <c r="U66" s="35"/>
      <c r="V66" s="35"/>
      <c r="X66" s="47"/>
      <c r="Z66" s="47"/>
    </row>
    <row r="67" spans="2:26" ht="15" x14ac:dyDescent="0.25">
      <c r="B67" s="17">
        <v>7</v>
      </c>
      <c r="C67" s="17">
        <f t="shared" si="0"/>
        <v>7040</v>
      </c>
      <c r="D67" s="11"/>
      <c r="E67" s="22"/>
      <c r="F67" s="23"/>
      <c r="G67" s="22"/>
      <c r="H67" s="38"/>
      <c r="J67" s="2">
        <v>440</v>
      </c>
      <c r="K67" s="2">
        <f t="shared" si="1"/>
        <v>16</v>
      </c>
      <c r="L67" s="11"/>
      <c r="O67" s="14"/>
      <c r="P67" s="30" t="s">
        <v>460</v>
      </c>
      <c r="Q67" s="31" t="s">
        <v>62</v>
      </c>
      <c r="R67" s="31" t="s">
        <v>119</v>
      </c>
      <c r="S67" s="32">
        <v>1</v>
      </c>
      <c r="U67" s="35"/>
      <c r="V67" s="35"/>
      <c r="X67" s="47"/>
      <c r="Z67" s="47"/>
    </row>
    <row r="68" spans="2:26" ht="15" x14ac:dyDescent="0.25">
      <c r="B68" s="17">
        <v>7</v>
      </c>
      <c r="C68" s="17">
        <f t="shared" si="0"/>
        <v>7120</v>
      </c>
      <c r="D68" s="11"/>
      <c r="E68" s="22"/>
      <c r="F68" s="23"/>
      <c r="G68" s="22"/>
      <c r="H68" s="38"/>
      <c r="J68" s="2">
        <v>445</v>
      </c>
      <c r="K68" s="2">
        <f t="shared" si="1"/>
        <v>16</v>
      </c>
      <c r="L68" s="11"/>
      <c r="O68" s="14"/>
      <c r="P68" s="30" t="s">
        <v>521</v>
      </c>
      <c r="Q68" s="31" t="s">
        <v>62</v>
      </c>
      <c r="R68" s="31" t="s">
        <v>48</v>
      </c>
      <c r="S68" s="32">
        <v>1</v>
      </c>
      <c r="U68" s="35"/>
      <c r="V68" s="35"/>
      <c r="X68" s="47"/>
      <c r="Z68" s="47"/>
    </row>
    <row r="69" spans="2:26" ht="15" x14ac:dyDescent="0.25">
      <c r="B69" s="17">
        <v>7</v>
      </c>
      <c r="C69" s="17">
        <f t="shared" si="0"/>
        <v>7200</v>
      </c>
      <c r="D69" s="11"/>
      <c r="E69" s="22"/>
      <c r="F69" s="23"/>
      <c r="G69" s="22"/>
      <c r="H69" s="38"/>
      <c r="J69" s="2">
        <v>450</v>
      </c>
      <c r="K69" s="2">
        <f t="shared" si="1"/>
        <v>16</v>
      </c>
      <c r="L69" s="11"/>
      <c r="O69" s="14"/>
      <c r="P69" s="30" t="s">
        <v>544</v>
      </c>
      <c r="Q69" s="31" t="s">
        <v>47</v>
      </c>
      <c r="R69" s="31" t="s">
        <v>48</v>
      </c>
      <c r="S69" s="32">
        <v>1</v>
      </c>
      <c r="U69" s="35"/>
      <c r="V69" s="35"/>
      <c r="X69" s="47"/>
      <c r="Z69" s="47"/>
    </row>
    <row r="70" spans="2:26" ht="15" x14ac:dyDescent="0.25">
      <c r="B70" s="17">
        <v>7</v>
      </c>
      <c r="C70" s="17">
        <f t="shared" si="0"/>
        <v>7280</v>
      </c>
      <c r="D70" s="11"/>
      <c r="E70" s="22"/>
      <c r="F70" s="23"/>
      <c r="G70" s="22"/>
      <c r="H70" s="38"/>
      <c r="I70" s="30"/>
      <c r="J70" s="2">
        <v>455</v>
      </c>
      <c r="K70" s="2">
        <f t="shared" si="1"/>
        <v>16</v>
      </c>
      <c r="L70" s="11"/>
      <c r="O70" s="14"/>
      <c r="P70" s="11"/>
      <c r="S70" s="14"/>
      <c r="U70" s="35"/>
      <c r="V70" s="35"/>
      <c r="X70" s="47"/>
      <c r="Z70" s="47"/>
    </row>
    <row r="71" spans="2:26" ht="15" x14ac:dyDescent="0.25">
      <c r="B71" s="17">
        <v>7</v>
      </c>
      <c r="C71" s="17">
        <f t="shared" si="0"/>
        <v>7120</v>
      </c>
      <c r="D71" s="11"/>
      <c r="E71" s="22"/>
      <c r="F71" s="23"/>
      <c r="G71" s="22"/>
      <c r="H71" s="38"/>
      <c r="I71" s="11" t="s">
        <v>139</v>
      </c>
      <c r="J71" s="2">
        <v>445</v>
      </c>
      <c r="K71" s="2">
        <f t="shared" si="1"/>
        <v>16</v>
      </c>
      <c r="L71" s="11"/>
      <c r="O71" s="14"/>
      <c r="P71" s="11"/>
      <c r="S71" s="14"/>
      <c r="U71" s="35"/>
      <c r="V71" s="35"/>
      <c r="X71" s="47"/>
      <c r="Z71" s="47"/>
    </row>
    <row r="72" spans="2:26" ht="15" x14ac:dyDescent="0.25">
      <c r="B72" s="17">
        <v>7</v>
      </c>
      <c r="C72" s="17">
        <f t="shared" si="0"/>
        <v>7200</v>
      </c>
      <c r="D72" s="11"/>
      <c r="E72" s="22"/>
      <c r="F72" s="23"/>
      <c r="G72" s="22"/>
      <c r="H72" s="38"/>
      <c r="I72" s="11"/>
      <c r="J72" s="2">
        <v>450</v>
      </c>
      <c r="K72" s="2">
        <f t="shared" si="1"/>
        <v>16</v>
      </c>
      <c r="L72" s="11"/>
      <c r="O72" s="14"/>
      <c r="P72" s="11"/>
      <c r="S72" s="14"/>
      <c r="U72" s="35"/>
      <c r="V72" s="35"/>
      <c r="X72" s="47"/>
      <c r="Z72" s="47"/>
    </row>
    <row r="73" spans="2:26" ht="15.75" thickBot="1" x14ac:dyDescent="0.3">
      <c r="B73" s="18">
        <v>7</v>
      </c>
      <c r="C73" s="18">
        <f t="shared" si="0"/>
        <v>7280</v>
      </c>
      <c r="D73" s="12"/>
      <c r="E73" s="24"/>
      <c r="F73" s="25"/>
      <c r="G73" s="24"/>
      <c r="H73" s="39"/>
      <c r="I73" s="12"/>
      <c r="J73" s="4">
        <v>455</v>
      </c>
      <c r="K73" s="4">
        <f t="shared" si="1"/>
        <v>16</v>
      </c>
      <c r="L73" s="12"/>
      <c r="M73" s="4"/>
      <c r="N73" s="4"/>
      <c r="O73" s="15"/>
      <c r="P73" s="12"/>
      <c r="Q73" s="4"/>
      <c r="R73" s="4"/>
      <c r="S73" s="15"/>
      <c r="U73" s="35"/>
      <c r="V73" s="35"/>
      <c r="X73" s="47"/>
      <c r="Z73" s="47"/>
    </row>
    <row r="74" spans="2:26" ht="15" x14ac:dyDescent="0.25">
      <c r="B74" s="16">
        <v>8</v>
      </c>
      <c r="C74" s="16">
        <f t="shared" si="0"/>
        <v>8170</v>
      </c>
      <c r="D74" s="10">
        <v>36</v>
      </c>
      <c r="E74" s="36">
        <f>B74*F74</f>
        <v>13192.838777044431</v>
      </c>
      <c r="F74" s="51">
        <f>F65*(1-X74)</f>
        <v>1649.1048471305539</v>
      </c>
      <c r="G74" s="36">
        <f>B74*H74</f>
        <v>14512.149433267294</v>
      </c>
      <c r="H74" s="37">
        <f>H65*(1-Z74)</f>
        <v>1814.0186791584117</v>
      </c>
      <c r="I74" s="19" t="s">
        <v>136</v>
      </c>
      <c r="J74" s="19">
        <v>430</v>
      </c>
      <c r="K74" s="19">
        <f t="shared" si="1"/>
        <v>19</v>
      </c>
      <c r="L74" s="189" t="s">
        <v>443</v>
      </c>
      <c r="M74" s="190" t="s">
        <v>47</v>
      </c>
      <c r="N74" s="190" t="s">
        <v>63</v>
      </c>
      <c r="O74" s="191">
        <v>1</v>
      </c>
      <c r="P74" s="189" t="s">
        <v>432</v>
      </c>
      <c r="Q74" s="190" t="s">
        <v>47</v>
      </c>
      <c r="R74" s="190" t="s">
        <v>48</v>
      </c>
      <c r="S74" s="191">
        <v>1</v>
      </c>
      <c r="U74" s="35"/>
      <c r="V74" s="35"/>
      <c r="X74" s="47">
        <f t="shared" si="2"/>
        <v>3.5000000000000003E-2</v>
      </c>
      <c r="Z74" s="47">
        <f>$Z$26</f>
        <v>3.5000000000000003E-2</v>
      </c>
    </row>
    <row r="75" spans="2:26" ht="15" x14ac:dyDescent="0.25">
      <c r="B75" s="17">
        <v>8</v>
      </c>
      <c r="C75" s="17">
        <f t="shared" si="0"/>
        <v>8265</v>
      </c>
      <c r="D75" s="11"/>
      <c r="E75" s="22"/>
      <c r="F75" s="23"/>
      <c r="G75" s="22"/>
      <c r="H75" s="38"/>
      <c r="J75" s="2">
        <v>435</v>
      </c>
      <c r="K75" s="2">
        <f t="shared" si="1"/>
        <v>19</v>
      </c>
      <c r="L75" s="30" t="s">
        <v>498</v>
      </c>
      <c r="M75" s="31" t="s">
        <v>62</v>
      </c>
      <c r="N75" s="31" t="s">
        <v>63</v>
      </c>
      <c r="O75" s="32">
        <v>1</v>
      </c>
      <c r="P75" s="30" t="s">
        <v>462</v>
      </c>
      <c r="Q75" s="31" t="s">
        <v>62</v>
      </c>
      <c r="R75" s="31" t="s">
        <v>119</v>
      </c>
      <c r="S75" s="32">
        <v>1</v>
      </c>
      <c r="U75" s="35"/>
      <c r="V75" s="35"/>
      <c r="X75" s="47"/>
      <c r="Z75" s="47"/>
    </row>
    <row r="76" spans="2:26" ht="15" x14ac:dyDescent="0.25">
      <c r="B76" s="17">
        <v>8</v>
      </c>
      <c r="C76" s="17">
        <f t="shared" si="0"/>
        <v>8360</v>
      </c>
      <c r="D76" s="11"/>
      <c r="E76" s="22"/>
      <c r="F76" s="23"/>
      <c r="G76" s="22"/>
      <c r="H76" s="38"/>
      <c r="J76" s="2">
        <v>440</v>
      </c>
      <c r="K76" s="2">
        <f t="shared" si="1"/>
        <v>19</v>
      </c>
      <c r="L76" s="11"/>
      <c r="O76" s="14"/>
      <c r="P76" s="101" t="s">
        <v>518</v>
      </c>
      <c r="Q76" s="104" t="s">
        <v>47</v>
      </c>
      <c r="R76" s="104" t="s">
        <v>48</v>
      </c>
      <c r="S76" s="102">
        <v>1</v>
      </c>
      <c r="U76" s="35"/>
      <c r="V76" s="35"/>
      <c r="X76" s="47"/>
      <c r="Z76" s="47"/>
    </row>
    <row r="77" spans="2:26" ht="15" x14ac:dyDescent="0.25">
      <c r="B77" s="17">
        <v>8</v>
      </c>
      <c r="C77" s="17">
        <f t="shared" si="0"/>
        <v>8010</v>
      </c>
      <c r="D77" s="11"/>
      <c r="E77" s="22"/>
      <c r="F77" s="23"/>
      <c r="G77" s="22"/>
      <c r="H77" s="38"/>
      <c r="J77" s="2">
        <v>445</v>
      </c>
      <c r="K77" s="2">
        <f t="shared" si="1"/>
        <v>18</v>
      </c>
      <c r="L77" s="11"/>
      <c r="O77" s="14"/>
      <c r="P77" s="101" t="s">
        <v>523</v>
      </c>
      <c r="Q77" s="104" t="s">
        <v>62</v>
      </c>
      <c r="R77" s="104" t="s">
        <v>48</v>
      </c>
      <c r="S77" s="102">
        <v>1</v>
      </c>
      <c r="U77" s="35"/>
      <c r="V77" s="35"/>
      <c r="X77" s="47"/>
      <c r="Z77" s="47"/>
    </row>
    <row r="78" spans="2:26" ht="15" x14ac:dyDescent="0.25">
      <c r="B78" s="17">
        <v>8</v>
      </c>
      <c r="C78" s="17">
        <f t="shared" si="0"/>
        <v>8100</v>
      </c>
      <c r="D78" s="11"/>
      <c r="E78" s="22"/>
      <c r="F78" s="23"/>
      <c r="G78" s="22"/>
      <c r="H78" s="38"/>
      <c r="J78" s="2">
        <v>450</v>
      </c>
      <c r="K78" s="2">
        <f t="shared" si="1"/>
        <v>18</v>
      </c>
      <c r="L78" s="11"/>
      <c r="O78" s="14"/>
      <c r="P78" s="11"/>
      <c r="S78" s="14"/>
      <c r="U78" s="35"/>
      <c r="V78" s="35"/>
      <c r="X78" s="47"/>
      <c r="Z78" s="47"/>
    </row>
    <row r="79" spans="2:26" ht="15" x14ac:dyDescent="0.25">
      <c r="B79" s="17">
        <v>8</v>
      </c>
      <c r="C79" s="17">
        <f t="shared" si="0"/>
        <v>8190</v>
      </c>
      <c r="D79" s="11"/>
      <c r="E79" s="22"/>
      <c r="F79" s="23"/>
      <c r="G79" s="22"/>
      <c r="H79" s="38"/>
      <c r="I79" s="30"/>
      <c r="J79" s="2">
        <v>455</v>
      </c>
      <c r="K79" s="2">
        <f t="shared" si="1"/>
        <v>18</v>
      </c>
      <c r="L79" s="11"/>
      <c r="O79" s="14"/>
      <c r="P79" s="11"/>
      <c r="S79" s="14"/>
      <c r="U79" s="35"/>
      <c r="V79" s="35"/>
      <c r="X79" s="47"/>
      <c r="Z79" s="47"/>
    </row>
    <row r="80" spans="2:26" ht="15" x14ac:dyDescent="0.25">
      <c r="B80" s="17">
        <v>8</v>
      </c>
      <c r="C80" s="17">
        <f t="shared" si="0"/>
        <v>8010</v>
      </c>
      <c r="D80" s="11"/>
      <c r="E80" s="22"/>
      <c r="F80" s="23"/>
      <c r="G80" s="22"/>
      <c r="H80" s="38"/>
      <c r="I80" s="11" t="s">
        <v>139</v>
      </c>
      <c r="J80" s="2">
        <v>445</v>
      </c>
      <c r="K80" s="2">
        <f t="shared" si="1"/>
        <v>18</v>
      </c>
      <c r="L80" s="11"/>
      <c r="O80" s="14"/>
      <c r="P80" s="11"/>
      <c r="S80" s="14"/>
      <c r="U80" s="35"/>
      <c r="V80" s="35"/>
      <c r="X80" s="47"/>
      <c r="Z80" s="47"/>
    </row>
    <row r="81" spans="2:26" ht="15" x14ac:dyDescent="0.25">
      <c r="B81" s="17">
        <v>8</v>
      </c>
      <c r="C81" s="17">
        <f t="shared" si="0"/>
        <v>8100</v>
      </c>
      <c r="D81" s="11"/>
      <c r="E81" s="22"/>
      <c r="F81" s="23"/>
      <c r="G81" s="22"/>
      <c r="H81" s="38"/>
      <c r="I81" s="11"/>
      <c r="J81" s="2">
        <v>450</v>
      </c>
      <c r="K81" s="2">
        <f t="shared" si="1"/>
        <v>18</v>
      </c>
      <c r="L81" s="11"/>
      <c r="O81" s="14"/>
      <c r="P81" s="11"/>
      <c r="S81" s="14"/>
      <c r="U81" s="35"/>
      <c r="V81" s="35"/>
      <c r="X81" s="47"/>
      <c r="Z81" s="47"/>
    </row>
    <row r="82" spans="2:26" ht="15.75" thickBot="1" x14ac:dyDescent="0.3">
      <c r="B82" s="18">
        <v>8</v>
      </c>
      <c r="C82" s="18">
        <f t="shared" si="0"/>
        <v>8190</v>
      </c>
      <c r="D82" s="12"/>
      <c r="E82" s="24"/>
      <c r="F82" s="25"/>
      <c r="G82" s="24"/>
      <c r="H82" s="39"/>
      <c r="I82" s="12"/>
      <c r="J82" s="4">
        <v>455</v>
      </c>
      <c r="K82" s="4">
        <f t="shared" si="1"/>
        <v>18</v>
      </c>
      <c r="L82" s="12"/>
      <c r="M82" s="4"/>
      <c r="N82" s="4"/>
      <c r="O82" s="15"/>
      <c r="P82" s="12"/>
      <c r="Q82" s="4"/>
      <c r="R82" s="4"/>
      <c r="S82" s="15"/>
      <c r="U82" s="35"/>
      <c r="V82" s="35"/>
      <c r="X82" s="47"/>
      <c r="Z82" s="47"/>
    </row>
    <row r="83" spans="2:26" ht="15" x14ac:dyDescent="0.25">
      <c r="B83" s="16">
        <v>9</v>
      </c>
      <c r="C83" s="16">
        <f t="shared" si="0"/>
        <v>9030</v>
      </c>
      <c r="D83" s="10">
        <v>40</v>
      </c>
      <c r="E83" s="36">
        <f>B83*F83</f>
        <v>14322.475597328861</v>
      </c>
      <c r="F83" s="51">
        <f>F74*(1-X83)</f>
        <v>1591.3861774809845</v>
      </c>
      <c r="G83" s="36">
        <f>B83*H83</f>
        <v>15754.752228490805</v>
      </c>
      <c r="H83" s="37">
        <f>H74*(1-Z83)</f>
        <v>1750.5280253878673</v>
      </c>
      <c r="I83" s="19" t="s">
        <v>136</v>
      </c>
      <c r="J83" s="19">
        <v>430</v>
      </c>
      <c r="K83" s="19">
        <f t="shared" si="1"/>
        <v>21</v>
      </c>
      <c r="L83" s="189" t="s">
        <v>443</v>
      </c>
      <c r="M83" s="190" t="s">
        <v>47</v>
      </c>
      <c r="N83" s="190" t="s">
        <v>63</v>
      </c>
      <c r="O83" s="191">
        <v>1</v>
      </c>
      <c r="P83" s="189" t="s">
        <v>432</v>
      </c>
      <c r="Q83" s="190" t="s">
        <v>47</v>
      </c>
      <c r="R83" s="190" t="s">
        <v>48</v>
      </c>
      <c r="S83" s="191">
        <v>1</v>
      </c>
      <c r="U83" s="35"/>
      <c r="V83" s="35"/>
      <c r="X83" s="47">
        <f t="shared" si="2"/>
        <v>3.5000000000000003E-2</v>
      </c>
      <c r="Z83" s="47">
        <f>$Z$26</f>
        <v>3.5000000000000003E-2</v>
      </c>
    </row>
    <row r="84" spans="2:26" ht="15" x14ac:dyDescent="0.25">
      <c r="B84" s="17">
        <v>9</v>
      </c>
      <c r="C84" s="17">
        <f t="shared" si="0"/>
        <v>9135</v>
      </c>
      <c r="D84" s="11"/>
      <c r="E84" s="22"/>
      <c r="F84" s="23"/>
      <c r="G84" s="22"/>
      <c r="H84" s="38"/>
      <c r="J84" s="2">
        <v>435</v>
      </c>
      <c r="K84" s="2">
        <f t="shared" si="1"/>
        <v>21</v>
      </c>
      <c r="L84" s="30" t="s">
        <v>498</v>
      </c>
      <c r="M84" s="31" t="s">
        <v>62</v>
      </c>
      <c r="N84" s="31" t="s">
        <v>63</v>
      </c>
      <c r="O84" s="32">
        <v>1</v>
      </c>
      <c r="P84" s="30" t="s">
        <v>462</v>
      </c>
      <c r="Q84" s="31" t="s">
        <v>62</v>
      </c>
      <c r="R84" s="31" t="s">
        <v>119</v>
      </c>
      <c r="S84" s="32">
        <v>1</v>
      </c>
      <c r="U84" s="35"/>
      <c r="V84" s="35"/>
      <c r="X84" s="47"/>
      <c r="Z84" s="47"/>
    </row>
    <row r="85" spans="2:26" ht="15" x14ac:dyDescent="0.25">
      <c r="B85" s="17">
        <v>9</v>
      </c>
      <c r="C85" s="17">
        <f t="shared" si="0"/>
        <v>9240</v>
      </c>
      <c r="D85" s="11"/>
      <c r="E85" s="22"/>
      <c r="F85" s="23"/>
      <c r="G85" s="22"/>
      <c r="H85" s="38"/>
      <c r="J85" s="2">
        <v>440</v>
      </c>
      <c r="K85" s="2">
        <f t="shared" si="1"/>
        <v>21</v>
      </c>
      <c r="L85" s="11"/>
      <c r="O85" s="14"/>
      <c r="P85" s="101" t="s">
        <v>518</v>
      </c>
      <c r="Q85" s="104" t="s">
        <v>47</v>
      </c>
      <c r="R85" s="104" t="s">
        <v>48</v>
      </c>
      <c r="S85" s="102">
        <v>1</v>
      </c>
      <c r="U85" s="35"/>
      <c r="V85" s="35"/>
      <c r="X85" s="47"/>
      <c r="Z85" s="47"/>
    </row>
    <row r="86" spans="2:26" ht="15" x14ac:dyDescent="0.25">
      <c r="B86" s="17">
        <v>9</v>
      </c>
      <c r="C86" s="17">
        <f t="shared" si="0"/>
        <v>9345</v>
      </c>
      <c r="D86" s="11"/>
      <c r="E86" s="22"/>
      <c r="F86" s="23"/>
      <c r="G86" s="22"/>
      <c r="H86" s="38"/>
      <c r="J86" s="2">
        <v>445</v>
      </c>
      <c r="K86" s="2">
        <f t="shared" si="1"/>
        <v>21</v>
      </c>
      <c r="L86" s="11"/>
      <c r="O86" s="14"/>
      <c r="P86" s="101" t="s">
        <v>523</v>
      </c>
      <c r="Q86" s="104" t="s">
        <v>62</v>
      </c>
      <c r="R86" s="104" t="s">
        <v>48</v>
      </c>
      <c r="S86" s="102">
        <v>1</v>
      </c>
      <c r="U86" s="35"/>
      <c r="V86" s="35"/>
      <c r="X86" s="47"/>
      <c r="Z86" s="47"/>
    </row>
    <row r="87" spans="2:26" ht="15" x14ac:dyDescent="0.25">
      <c r="B87" s="17">
        <v>9</v>
      </c>
      <c r="C87" s="17">
        <f t="shared" si="0"/>
        <v>9000</v>
      </c>
      <c r="D87" s="11"/>
      <c r="E87" s="22"/>
      <c r="F87" s="23"/>
      <c r="G87" s="22"/>
      <c r="H87" s="38"/>
      <c r="J87" s="2">
        <v>450</v>
      </c>
      <c r="K87" s="2">
        <f t="shared" si="1"/>
        <v>20</v>
      </c>
      <c r="L87" s="11"/>
      <c r="O87" s="14"/>
      <c r="P87" s="11"/>
      <c r="S87" s="14"/>
      <c r="U87" s="35"/>
      <c r="V87" s="35"/>
      <c r="X87" s="47"/>
      <c r="Z87" s="47"/>
    </row>
    <row r="88" spans="2:26" ht="15" x14ac:dyDescent="0.25">
      <c r="B88" s="17">
        <v>9</v>
      </c>
      <c r="C88" s="17">
        <f t="shared" si="0"/>
        <v>9100</v>
      </c>
      <c r="D88" s="11"/>
      <c r="E88" s="22"/>
      <c r="F88" s="23"/>
      <c r="G88" s="22"/>
      <c r="H88" s="38"/>
      <c r="I88" s="30"/>
      <c r="J88" s="2">
        <v>455</v>
      </c>
      <c r="K88" s="2">
        <f t="shared" si="1"/>
        <v>20</v>
      </c>
      <c r="L88" s="11"/>
      <c r="O88" s="14"/>
      <c r="P88" s="11"/>
      <c r="S88" s="14"/>
      <c r="U88" s="35"/>
      <c r="V88" s="35"/>
      <c r="X88" s="47"/>
      <c r="Z88" s="47"/>
    </row>
    <row r="89" spans="2:26" ht="15" x14ac:dyDescent="0.25">
      <c r="B89" s="17">
        <v>9</v>
      </c>
      <c r="C89" s="17">
        <f t="shared" si="0"/>
        <v>9345</v>
      </c>
      <c r="D89" s="11"/>
      <c r="E89" s="22"/>
      <c r="F89" s="23"/>
      <c r="G89" s="22"/>
      <c r="H89" s="38"/>
      <c r="I89" s="11" t="s">
        <v>139</v>
      </c>
      <c r="J89" s="2">
        <v>445</v>
      </c>
      <c r="K89" s="2">
        <f t="shared" si="1"/>
        <v>21</v>
      </c>
      <c r="L89" s="11"/>
      <c r="O89" s="14"/>
      <c r="P89" s="11"/>
      <c r="S89" s="14"/>
      <c r="U89" s="35"/>
      <c r="V89" s="35"/>
      <c r="X89" s="47"/>
      <c r="Z89" s="47"/>
    </row>
    <row r="90" spans="2:26" ht="15" x14ac:dyDescent="0.25">
      <c r="B90" s="17">
        <v>9</v>
      </c>
      <c r="C90" s="17">
        <f t="shared" si="0"/>
        <v>9000</v>
      </c>
      <c r="D90" s="11"/>
      <c r="E90" s="22"/>
      <c r="F90" s="23"/>
      <c r="G90" s="22"/>
      <c r="H90" s="38"/>
      <c r="I90" s="11"/>
      <c r="J90" s="2">
        <v>450</v>
      </c>
      <c r="K90" s="2">
        <f t="shared" si="1"/>
        <v>20</v>
      </c>
      <c r="L90" s="11"/>
      <c r="O90" s="14"/>
      <c r="P90" s="11"/>
      <c r="S90" s="14"/>
      <c r="U90" s="35"/>
      <c r="V90" s="35"/>
      <c r="X90" s="47"/>
      <c r="Z90" s="47"/>
    </row>
    <row r="91" spans="2:26" ht="15.75" thickBot="1" x14ac:dyDescent="0.3">
      <c r="B91" s="58">
        <v>9</v>
      </c>
      <c r="C91" s="58">
        <f t="shared" si="0"/>
        <v>9100</v>
      </c>
      <c r="D91" s="63"/>
      <c r="E91" s="59"/>
      <c r="F91" s="60"/>
      <c r="G91" s="59"/>
      <c r="H91" s="61"/>
      <c r="I91" s="63"/>
      <c r="J91" s="62">
        <v>455</v>
      </c>
      <c r="K91" s="62">
        <f t="shared" si="1"/>
        <v>20</v>
      </c>
      <c r="L91" s="63"/>
      <c r="M91" s="62"/>
      <c r="N91" s="62"/>
      <c r="O91" s="64"/>
      <c r="P91" s="63"/>
      <c r="Q91" s="62"/>
      <c r="R91" s="62"/>
      <c r="S91" s="64"/>
      <c r="T91" s="62"/>
      <c r="U91" s="65"/>
      <c r="V91" s="65"/>
      <c r="W91" s="62"/>
      <c r="X91" s="47"/>
      <c r="Y91" s="62"/>
      <c r="Z91" s="47"/>
    </row>
    <row r="92" spans="2:26" ht="16.5" thickTop="1" thickBot="1" x14ac:dyDescent="0.3">
      <c r="B92" s="17">
        <v>10</v>
      </c>
      <c r="C92" s="17">
        <f t="shared" si="0"/>
        <v>10320</v>
      </c>
      <c r="D92" s="11">
        <v>45</v>
      </c>
      <c r="E92" s="22">
        <f>B92*F92</f>
        <v>15125</v>
      </c>
      <c r="F92" s="55">
        <v>1512.5</v>
      </c>
      <c r="G92" s="22">
        <f>B92*H92</f>
        <v>16637.5</v>
      </c>
      <c r="H92" s="56">
        <v>1663.75</v>
      </c>
      <c r="I92" s="2" t="s">
        <v>136</v>
      </c>
      <c r="J92" s="2">
        <v>430</v>
      </c>
      <c r="K92" s="2">
        <f t="shared" si="1"/>
        <v>24</v>
      </c>
      <c r="L92" s="30" t="s">
        <v>443</v>
      </c>
      <c r="M92" s="31" t="s">
        <v>47</v>
      </c>
      <c r="N92" s="31" t="s">
        <v>63</v>
      </c>
      <c r="O92" s="32">
        <v>1</v>
      </c>
      <c r="P92" s="30" t="s">
        <v>463</v>
      </c>
      <c r="Q92" s="31" t="s">
        <v>62</v>
      </c>
      <c r="R92" s="31" t="s">
        <v>119</v>
      </c>
      <c r="S92" s="32">
        <v>1</v>
      </c>
      <c r="U92" s="35"/>
      <c r="V92" s="35"/>
      <c r="X92" s="45">
        <v>1.6799999999999999E-2</v>
      </c>
      <c r="Z92" s="45">
        <v>1.4999999999999999E-2</v>
      </c>
    </row>
    <row r="93" spans="2:26" ht="15" x14ac:dyDescent="0.25">
      <c r="B93" s="17">
        <v>10</v>
      </c>
      <c r="C93" s="17">
        <f t="shared" si="0"/>
        <v>10005</v>
      </c>
      <c r="D93" s="11"/>
      <c r="E93" s="22"/>
      <c r="F93" s="23"/>
      <c r="G93" s="73"/>
      <c r="H93" s="74"/>
      <c r="J93" s="2">
        <v>435</v>
      </c>
      <c r="K93" s="2">
        <f t="shared" ref="K93:K156" si="3">CEILING(B93*1000/J93,1)</f>
        <v>23</v>
      </c>
      <c r="L93" s="30" t="s">
        <v>466</v>
      </c>
      <c r="M93" s="31" t="s">
        <v>62</v>
      </c>
      <c r="N93" s="31" t="s">
        <v>119</v>
      </c>
      <c r="O93" s="32">
        <v>1</v>
      </c>
      <c r="P93" s="30" t="s">
        <v>524</v>
      </c>
      <c r="Q93" s="31" t="s">
        <v>62</v>
      </c>
      <c r="R93" s="31" t="s">
        <v>48</v>
      </c>
      <c r="S93" s="32">
        <v>1</v>
      </c>
      <c r="U93" s="35"/>
      <c r="V93" s="35"/>
      <c r="X93" s="71"/>
      <c r="Z93" s="71"/>
    </row>
    <row r="94" spans="2:26" ht="15" x14ac:dyDescent="0.25">
      <c r="B94" s="17">
        <v>10</v>
      </c>
      <c r="C94" s="17">
        <f t="shared" ref="C94:C157" si="4">K94*J94</f>
        <v>10120</v>
      </c>
      <c r="D94" s="11"/>
      <c r="E94" s="22"/>
      <c r="F94" s="23"/>
      <c r="G94" s="73"/>
      <c r="H94" s="74"/>
      <c r="J94" s="2">
        <v>440</v>
      </c>
      <c r="K94" s="2">
        <f t="shared" si="3"/>
        <v>23</v>
      </c>
      <c r="L94" s="30" t="s">
        <v>498</v>
      </c>
      <c r="M94" s="31" t="s">
        <v>62</v>
      </c>
      <c r="N94" s="31" t="s">
        <v>63</v>
      </c>
      <c r="O94" s="32">
        <v>1</v>
      </c>
      <c r="P94" s="30" t="s">
        <v>425</v>
      </c>
      <c r="Q94" s="31" t="s">
        <v>47</v>
      </c>
      <c r="R94" s="31" t="s">
        <v>48</v>
      </c>
      <c r="S94" s="32">
        <v>1</v>
      </c>
      <c r="U94" s="35"/>
      <c r="V94" s="35"/>
      <c r="X94" s="71"/>
      <c r="Z94" s="71"/>
    </row>
    <row r="95" spans="2:26" ht="15" x14ac:dyDescent="0.25">
      <c r="B95" s="17">
        <v>10</v>
      </c>
      <c r="C95" s="17">
        <f t="shared" si="4"/>
        <v>10235</v>
      </c>
      <c r="D95" s="11"/>
      <c r="E95" s="22"/>
      <c r="F95" s="23"/>
      <c r="G95" s="73"/>
      <c r="H95" s="74"/>
      <c r="J95" s="2">
        <v>445</v>
      </c>
      <c r="K95" s="2">
        <f t="shared" si="3"/>
        <v>23</v>
      </c>
      <c r="L95" s="11"/>
      <c r="O95" s="14"/>
      <c r="P95" s="11"/>
      <c r="S95" s="14"/>
      <c r="U95" s="35"/>
      <c r="V95" s="35"/>
      <c r="X95" s="71"/>
      <c r="Z95" s="71"/>
    </row>
    <row r="96" spans="2:26" ht="15" x14ac:dyDescent="0.25">
      <c r="B96" s="17">
        <v>10</v>
      </c>
      <c r="C96" s="17">
        <f t="shared" si="4"/>
        <v>10350</v>
      </c>
      <c r="D96" s="11"/>
      <c r="E96" s="22"/>
      <c r="F96" s="23"/>
      <c r="G96" s="73"/>
      <c r="H96" s="74"/>
      <c r="J96" s="2">
        <v>450</v>
      </c>
      <c r="K96" s="2">
        <f t="shared" si="3"/>
        <v>23</v>
      </c>
      <c r="L96" s="11"/>
      <c r="O96" s="14"/>
      <c r="P96" s="11"/>
      <c r="S96" s="14"/>
      <c r="U96" s="35"/>
      <c r="V96" s="35"/>
      <c r="X96" s="71"/>
      <c r="Z96" s="71"/>
    </row>
    <row r="97" spans="2:26" ht="15" x14ac:dyDescent="0.25">
      <c r="B97" s="17">
        <v>10</v>
      </c>
      <c r="C97" s="17">
        <f t="shared" si="4"/>
        <v>10010</v>
      </c>
      <c r="D97" s="11"/>
      <c r="E97" s="22"/>
      <c r="F97" s="23"/>
      <c r="G97" s="73"/>
      <c r="H97" s="74"/>
      <c r="I97" s="30"/>
      <c r="J97" s="2">
        <v>455</v>
      </c>
      <c r="K97" s="2">
        <f t="shared" si="3"/>
        <v>22</v>
      </c>
      <c r="L97" s="11"/>
      <c r="O97" s="14"/>
      <c r="P97" s="11"/>
      <c r="S97" s="14"/>
      <c r="U97" s="35"/>
      <c r="V97" s="35"/>
      <c r="X97" s="71"/>
      <c r="Z97" s="71"/>
    </row>
    <row r="98" spans="2:26" ht="15" x14ac:dyDescent="0.25">
      <c r="B98" s="17">
        <v>10</v>
      </c>
      <c r="C98" s="17">
        <f t="shared" si="4"/>
        <v>10235</v>
      </c>
      <c r="D98" s="11"/>
      <c r="E98" s="22"/>
      <c r="F98" s="23"/>
      <c r="G98" s="73"/>
      <c r="H98" s="74"/>
      <c r="I98" s="11" t="s">
        <v>139</v>
      </c>
      <c r="J98" s="2">
        <v>445</v>
      </c>
      <c r="K98" s="2">
        <f t="shared" si="3"/>
        <v>23</v>
      </c>
      <c r="L98" s="11"/>
      <c r="O98" s="14"/>
      <c r="P98" s="11"/>
      <c r="S98" s="14"/>
      <c r="U98" s="35"/>
      <c r="V98" s="35"/>
      <c r="X98" s="71"/>
      <c r="Z98" s="71"/>
    </row>
    <row r="99" spans="2:26" ht="15" x14ac:dyDescent="0.25">
      <c r="B99" s="17">
        <v>10</v>
      </c>
      <c r="C99" s="17">
        <f t="shared" si="4"/>
        <v>10350</v>
      </c>
      <c r="D99" s="11"/>
      <c r="E99" s="22"/>
      <c r="F99" s="23"/>
      <c r="G99" s="73"/>
      <c r="H99" s="74"/>
      <c r="I99" s="11"/>
      <c r="J99" s="2">
        <v>450</v>
      </c>
      <c r="K99" s="2">
        <f t="shared" si="3"/>
        <v>23</v>
      </c>
      <c r="L99" s="11"/>
      <c r="O99" s="14"/>
      <c r="P99" s="11"/>
      <c r="S99" s="14"/>
      <c r="U99" s="35"/>
      <c r="V99" s="35"/>
      <c r="X99" s="71"/>
      <c r="Z99" s="71"/>
    </row>
    <row r="100" spans="2:26" ht="15.75" thickBot="1" x14ac:dyDescent="0.3">
      <c r="B100" s="18">
        <v>10</v>
      </c>
      <c r="C100" s="18">
        <f t="shared" si="4"/>
        <v>10010</v>
      </c>
      <c r="D100" s="12"/>
      <c r="E100" s="24"/>
      <c r="F100" s="25"/>
      <c r="G100" s="75"/>
      <c r="H100" s="76"/>
      <c r="I100" s="12"/>
      <c r="J100" s="4">
        <v>455</v>
      </c>
      <c r="K100" s="4">
        <f t="shared" si="3"/>
        <v>22</v>
      </c>
      <c r="L100" s="12"/>
      <c r="M100" s="4"/>
      <c r="N100" s="4"/>
      <c r="O100" s="15"/>
      <c r="P100" s="12"/>
      <c r="Q100" s="4"/>
      <c r="R100" s="4"/>
      <c r="S100" s="15"/>
      <c r="U100" s="35"/>
      <c r="V100" s="35"/>
      <c r="X100" s="71"/>
      <c r="Z100" s="71"/>
    </row>
    <row r="101" spans="2:26" ht="15" x14ac:dyDescent="0.25">
      <c r="B101" s="16">
        <v>11</v>
      </c>
      <c r="C101" s="16">
        <f t="shared" si="4"/>
        <v>11180</v>
      </c>
      <c r="D101" s="10">
        <v>49</v>
      </c>
      <c r="E101" s="36">
        <f>B101*F101</f>
        <v>16357.99</v>
      </c>
      <c r="F101" s="51">
        <f>F92*(1-X101)</f>
        <v>1487.09</v>
      </c>
      <c r="G101" s="36">
        <f>B101*H101</f>
        <v>18026.731250000001</v>
      </c>
      <c r="H101" s="37">
        <f>H92*(1-Z101)</f>
        <v>1638.79375</v>
      </c>
      <c r="I101" s="19" t="s">
        <v>136</v>
      </c>
      <c r="J101" s="19">
        <v>430</v>
      </c>
      <c r="K101" s="19">
        <f t="shared" si="3"/>
        <v>26</v>
      </c>
      <c r="L101" s="189" t="s">
        <v>444</v>
      </c>
      <c r="M101" s="190" t="s">
        <v>47</v>
      </c>
      <c r="N101" s="190" t="s">
        <v>63</v>
      </c>
      <c r="O101" s="191">
        <v>1</v>
      </c>
      <c r="P101" s="30" t="s">
        <v>463</v>
      </c>
      <c r="Q101" s="31" t="s">
        <v>62</v>
      </c>
      <c r="R101" s="31" t="s">
        <v>119</v>
      </c>
      <c r="S101" s="32">
        <v>1</v>
      </c>
      <c r="U101" s="35"/>
      <c r="V101" s="35"/>
      <c r="X101" s="47">
        <f>$X$92</f>
        <v>1.6799999999999999E-2</v>
      </c>
      <c r="Z101" s="47">
        <f t="shared" ref="Z101:Z173" si="5">$Z$92</f>
        <v>1.4999999999999999E-2</v>
      </c>
    </row>
    <row r="102" spans="2:26" ht="15" x14ac:dyDescent="0.25">
      <c r="B102" s="17">
        <v>11</v>
      </c>
      <c r="C102" s="17">
        <f t="shared" si="4"/>
        <v>11310</v>
      </c>
      <c r="D102" s="11"/>
      <c r="E102" s="22"/>
      <c r="F102" s="23"/>
      <c r="G102" s="22"/>
      <c r="H102" s="38"/>
      <c r="J102" s="2">
        <v>435</v>
      </c>
      <c r="K102" s="2">
        <f t="shared" si="3"/>
        <v>26</v>
      </c>
      <c r="L102" s="30" t="s">
        <v>466</v>
      </c>
      <c r="M102" s="31" t="s">
        <v>62</v>
      </c>
      <c r="N102" s="31" t="s">
        <v>119</v>
      </c>
      <c r="O102" s="32">
        <v>1</v>
      </c>
      <c r="P102" s="30" t="s">
        <v>524</v>
      </c>
      <c r="Q102" s="31" t="s">
        <v>62</v>
      </c>
      <c r="R102" s="31" t="s">
        <v>48</v>
      </c>
      <c r="S102" s="32">
        <v>1</v>
      </c>
      <c r="U102" s="35"/>
      <c r="V102" s="35"/>
      <c r="X102" s="47"/>
      <c r="Z102" s="47"/>
    </row>
    <row r="103" spans="2:26" ht="15" x14ac:dyDescent="0.25">
      <c r="B103" s="17">
        <v>11</v>
      </c>
      <c r="C103" s="17">
        <f t="shared" si="4"/>
        <v>11000</v>
      </c>
      <c r="D103" s="11"/>
      <c r="E103" s="22"/>
      <c r="F103" s="23"/>
      <c r="G103" s="22"/>
      <c r="H103" s="38"/>
      <c r="J103" s="2">
        <v>440</v>
      </c>
      <c r="K103" s="2">
        <f t="shared" si="3"/>
        <v>25</v>
      </c>
      <c r="L103" s="30" t="s">
        <v>499</v>
      </c>
      <c r="M103" s="31" t="s">
        <v>62</v>
      </c>
      <c r="N103" s="31" t="s">
        <v>63</v>
      </c>
      <c r="O103" s="32">
        <v>1</v>
      </c>
      <c r="P103" s="30" t="s">
        <v>431</v>
      </c>
      <c r="Q103" s="31" t="s">
        <v>47</v>
      </c>
      <c r="R103" s="31" t="s">
        <v>48</v>
      </c>
      <c r="S103" s="32">
        <v>2</v>
      </c>
      <c r="U103" s="35"/>
      <c r="V103" s="35"/>
      <c r="X103" s="47"/>
      <c r="Z103" s="47"/>
    </row>
    <row r="104" spans="2:26" ht="15" x14ac:dyDescent="0.25">
      <c r="B104" s="17">
        <v>11</v>
      </c>
      <c r="C104" s="17">
        <f t="shared" si="4"/>
        <v>11125</v>
      </c>
      <c r="D104" s="11"/>
      <c r="E104" s="22"/>
      <c r="F104" s="23"/>
      <c r="G104" s="22"/>
      <c r="H104" s="38"/>
      <c r="J104" s="2">
        <v>445</v>
      </c>
      <c r="K104" s="2">
        <f t="shared" si="3"/>
        <v>25</v>
      </c>
      <c r="L104" s="11"/>
      <c r="O104" s="14"/>
      <c r="P104" s="11"/>
      <c r="S104" s="14"/>
      <c r="U104" s="35"/>
      <c r="V104" s="35"/>
      <c r="X104" s="47"/>
      <c r="Z104" s="47"/>
    </row>
    <row r="105" spans="2:26" ht="15" x14ac:dyDescent="0.25">
      <c r="B105" s="17">
        <v>11</v>
      </c>
      <c r="C105" s="17">
        <f t="shared" si="4"/>
        <v>11250</v>
      </c>
      <c r="D105" s="11"/>
      <c r="E105" s="22"/>
      <c r="F105" s="23"/>
      <c r="G105" s="22"/>
      <c r="H105" s="38"/>
      <c r="J105" s="2">
        <v>450</v>
      </c>
      <c r="K105" s="2">
        <f t="shared" si="3"/>
        <v>25</v>
      </c>
      <c r="L105" s="11"/>
      <c r="O105" s="14"/>
      <c r="P105" s="11"/>
      <c r="S105" s="14"/>
      <c r="U105" s="35"/>
      <c r="V105" s="35"/>
      <c r="X105" s="47"/>
      <c r="Z105" s="47"/>
    </row>
    <row r="106" spans="2:26" ht="15" x14ac:dyDescent="0.25">
      <c r="B106" s="17">
        <v>11</v>
      </c>
      <c r="C106" s="17">
        <f t="shared" si="4"/>
        <v>11375</v>
      </c>
      <c r="D106" s="11"/>
      <c r="E106" s="22"/>
      <c r="F106" s="23"/>
      <c r="G106" s="22"/>
      <c r="H106" s="38"/>
      <c r="I106" s="30"/>
      <c r="J106" s="2">
        <v>455</v>
      </c>
      <c r="K106" s="2">
        <f t="shared" si="3"/>
        <v>25</v>
      </c>
      <c r="L106" s="11"/>
      <c r="O106" s="14"/>
      <c r="P106" s="11"/>
      <c r="S106" s="14"/>
      <c r="U106" s="35"/>
      <c r="V106" s="35"/>
      <c r="X106" s="47"/>
      <c r="Z106" s="47"/>
    </row>
    <row r="107" spans="2:26" ht="15" x14ac:dyDescent="0.25">
      <c r="B107" s="17">
        <v>11</v>
      </c>
      <c r="C107" s="17">
        <f t="shared" si="4"/>
        <v>11125</v>
      </c>
      <c r="D107" s="11"/>
      <c r="E107" s="22"/>
      <c r="F107" s="23"/>
      <c r="G107" s="22"/>
      <c r="H107" s="38"/>
      <c r="I107" s="11" t="s">
        <v>139</v>
      </c>
      <c r="J107" s="2">
        <v>445</v>
      </c>
      <c r="K107" s="2">
        <f t="shared" si="3"/>
        <v>25</v>
      </c>
      <c r="L107" s="11"/>
      <c r="O107" s="14"/>
      <c r="P107" s="11"/>
      <c r="S107" s="14"/>
      <c r="U107" s="35"/>
      <c r="V107" s="35"/>
      <c r="X107" s="47"/>
      <c r="Z107" s="47"/>
    </row>
    <row r="108" spans="2:26" ht="15" x14ac:dyDescent="0.25">
      <c r="B108" s="17">
        <v>11</v>
      </c>
      <c r="C108" s="17">
        <f t="shared" si="4"/>
        <v>11250</v>
      </c>
      <c r="D108" s="11"/>
      <c r="E108" s="22"/>
      <c r="F108" s="23"/>
      <c r="G108" s="22"/>
      <c r="H108" s="38"/>
      <c r="I108" s="11"/>
      <c r="J108" s="2">
        <v>450</v>
      </c>
      <c r="K108" s="2">
        <f t="shared" si="3"/>
        <v>25</v>
      </c>
      <c r="L108" s="11"/>
      <c r="O108" s="14"/>
      <c r="P108" s="11"/>
      <c r="S108" s="14"/>
      <c r="U108" s="35"/>
      <c r="V108" s="35"/>
      <c r="X108" s="47"/>
      <c r="Z108" s="47"/>
    </row>
    <row r="109" spans="2:26" ht="15.75" thickBot="1" x14ac:dyDescent="0.3">
      <c r="B109" s="18">
        <v>11</v>
      </c>
      <c r="C109" s="18">
        <f t="shared" si="4"/>
        <v>11375</v>
      </c>
      <c r="D109" s="12"/>
      <c r="E109" s="24"/>
      <c r="F109" s="25"/>
      <c r="G109" s="24"/>
      <c r="H109" s="39"/>
      <c r="I109" s="12"/>
      <c r="J109" s="4">
        <v>455</v>
      </c>
      <c r="K109" s="4">
        <f t="shared" si="3"/>
        <v>25</v>
      </c>
      <c r="L109" s="12"/>
      <c r="M109" s="4"/>
      <c r="N109" s="4"/>
      <c r="O109" s="15"/>
      <c r="P109" s="12"/>
      <c r="Q109" s="4"/>
      <c r="R109" s="4"/>
      <c r="S109" s="15"/>
      <c r="U109" s="35"/>
      <c r="V109" s="35"/>
      <c r="X109" s="47"/>
      <c r="Z109" s="47"/>
    </row>
    <row r="110" spans="2:26" ht="15" x14ac:dyDescent="0.25">
      <c r="B110" s="16">
        <v>12</v>
      </c>
      <c r="C110" s="16">
        <f t="shared" si="4"/>
        <v>12040</v>
      </c>
      <c r="D110" s="10">
        <v>54</v>
      </c>
      <c r="E110" s="36">
        <f>B110*F110</f>
        <v>17545.282655999996</v>
      </c>
      <c r="F110" s="51">
        <f>F101*(1-X110)</f>
        <v>1462.1068879999998</v>
      </c>
      <c r="G110" s="36">
        <f>B110*H110</f>
        <v>19370.542125</v>
      </c>
      <c r="H110" s="37">
        <f>H101*(1-Z110)</f>
        <v>1614.2118437500001</v>
      </c>
      <c r="I110" s="19" t="s">
        <v>136</v>
      </c>
      <c r="J110" s="19">
        <v>430</v>
      </c>
      <c r="K110" s="19">
        <f t="shared" si="3"/>
        <v>28</v>
      </c>
      <c r="L110" s="189" t="s">
        <v>445</v>
      </c>
      <c r="M110" s="190" t="s">
        <v>47</v>
      </c>
      <c r="N110" s="190" t="s">
        <v>63</v>
      </c>
      <c r="O110" s="191">
        <v>1</v>
      </c>
      <c r="P110" s="189" t="s">
        <v>525</v>
      </c>
      <c r="Q110" s="190" t="s">
        <v>62</v>
      </c>
      <c r="R110" s="190" t="s">
        <v>119</v>
      </c>
      <c r="S110" s="191">
        <v>1</v>
      </c>
      <c r="U110" s="35"/>
      <c r="V110" s="35"/>
      <c r="X110" s="47">
        <f>$X$92</f>
        <v>1.6799999999999999E-2</v>
      </c>
      <c r="Z110" s="47">
        <f t="shared" si="5"/>
        <v>1.4999999999999999E-2</v>
      </c>
    </row>
    <row r="111" spans="2:26" ht="15" x14ac:dyDescent="0.25">
      <c r="B111" s="17">
        <v>12</v>
      </c>
      <c r="C111" s="17">
        <f t="shared" si="4"/>
        <v>12180</v>
      </c>
      <c r="D111" s="11"/>
      <c r="E111" s="22"/>
      <c r="F111" s="23"/>
      <c r="G111" s="22"/>
      <c r="H111" s="38"/>
      <c r="J111" s="2">
        <v>435</v>
      </c>
      <c r="K111" s="2">
        <f t="shared" si="3"/>
        <v>28</v>
      </c>
      <c r="L111" s="30" t="s">
        <v>467</v>
      </c>
      <c r="M111" s="31" t="s">
        <v>62</v>
      </c>
      <c r="N111" s="31" t="s">
        <v>119</v>
      </c>
      <c r="O111" s="32">
        <v>1</v>
      </c>
      <c r="P111" s="30" t="s">
        <v>431</v>
      </c>
      <c r="Q111" s="31" t="s">
        <v>47</v>
      </c>
      <c r="R111" s="31" t="s">
        <v>48</v>
      </c>
      <c r="S111" s="32">
        <v>2</v>
      </c>
      <c r="U111" s="35"/>
      <c r="V111" s="35"/>
      <c r="X111" s="47"/>
      <c r="Z111" s="47"/>
    </row>
    <row r="112" spans="2:26" ht="15" x14ac:dyDescent="0.25">
      <c r="B112" s="17">
        <v>12</v>
      </c>
      <c r="C112" s="17">
        <f t="shared" si="4"/>
        <v>12320</v>
      </c>
      <c r="D112" s="11"/>
      <c r="E112" s="22"/>
      <c r="F112" s="23"/>
      <c r="G112" s="22"/>
      <c r="H112" s="38"/>
      <c r="J112" s="2">
        <v>440</v>
      </c>
      <c r="K112" s="2">
        <f t="shared" si="3"/>
        <v>28</v>
      </c>
      <c r="L112" s="30" t="s">
        <v>500</v>
      </c>
      <c r="M112" s="31" t="s">
        <v>62</v>
      </c>
      <c r="N112" s="31" t="s">
        <v>63</v>
      </c>
      <c r="O112" s="32">
        <v>1</v>
      </c>
      <c r="P112" s="11"/>
      <c r="S112" s="14"/>
      <c r="U112" s="35"/>
      <c r="V112" s="35"/>
      <c r="X112" s="47"/>
      <c r="Z112" s="47"/>
    </row>
    <row r="113" spans="2:26" ht="15" x14ac:dyDescent="0.25">
      <c r="B113" s="17">
        <v>12</v>
      </c>
      <c r="C113" s="17">
        <f t="shared" si="4"/>
        <v>12015</v>
      </c>
      <c r="D113" s="11"/>
      <c r="E113" s="22"/>
      <c r="F113" s="23"/>
      <c r="G113" s="22"/>
      <c r="H113" s="38"/>
      <c r="J113" s="2">
        <v>445</v>
      </c>
      <c r="K113" s="2">
        <f t="shared" si="3"/>
        <v>27</v>
      </c>
      <c r="L113" s="11"/>
      <c r="O113" s="14"/>
      <c r="P113" s="11"/>
      <c r="S113" s="14"/>
      <c r="U113" s="35"/>
      <c r="V113" s="35"/>
      <c r="X113" s="47"/>
      <c r="Z113" s="47"/>
    </row>
    <row r="114" spans="2:26" ht="15" x14ac:dyDescent="0.25">
      <c r="B114" s="17">
        <v>12</v>
      </c>
      <c r="C114" s="17">
        <f t="shared" si="4"/>
        <v>12150</v>
      </c>
      <c r="D114" s="11"/>
      <c r="E114" s="22"/>
      <c r="F114" s="23"/>
      <c r="G114" s="22"/>
      <c r="H114" s="38"/>
      <c r="J114" s="2">
        <v>450</v>
      </c>
      <c r="K114" s="2">
        <f t="shared" si="3"/>
        <v>27</v>
      </c>
      <c r="L114" s="11"/>
      <c r="O114" s="14"/>
      <c r="P114" s="11"/>
      <c r="S114" s="14"/>
      <c r="U114" s="35"/>
      <c r="V114" s="35"/>
      <c r="X114" s="47"/>
      <c r="Z114" s="47"/>
    </row>
    <row r="115" spans="2:26" ht="15" x14ac:dyDescent="0.25">
      <c r="B115" s="17">
        <v>12</v>
      </c>
      <c r="C115" s="17">
        <f t="shared" si="4"/>
        <v>12285</v>
      </c>
      <c r="D115" s="11"/>
      <c r="E115" s="22"/>
      <c r="F115" s="23"/>
      <c r="G115" s="22"/>
      <c r="H115" s="38"/>
      <c r="I115" s="30"/>
      <c r="J115" s="2">
        <v>455</v>
      </c>
      <c r="K115" s="2">
        <f t="shared" si="3"/>
        <v>27</v>
      </c>
      <c r="L115" s="11"/>
      <c r="O115" s="14"/>
      <c r="P115" s="11"/>
      <c r="S115" s="14"/>
      <c r="U115" s="35"/>
      <c r="V115" s="35"/>
      <c r="X115" s="47"/>
      <c r="Z115" s="47"/>
    </row>
    <row r="116" spans="2:26" ht="15" x14ac:dyDescent="0.25">
      <c r="B116" s="17">
        <v>12</v>
      </c>
      <c r="C116" s="17">
        <f t="shared" si="4"/>
        <v>12015</v>
      </c>
      <c r="D116" s="11"/>
      <c r="E116" s="22"/>
      <c r="F116" s="23"/>
      <c r="G116" s="22"/>
      <c r="H116" s="38"/>
      <c r="I116" s="11" t="s">
        <v>139</v>
      </c>
      <c r="J116" s="2">
        <v>445</v>
      </c>
      <c r="K116" s="2">
        <f t="shared" si="3"/>
        <v>27</v>
      </c>
      <c r="L116" s="11"/>
      <c r="O116" s="14"/>
      <c r="P116" s="11"/>
      <c r="S116" s="14"/>
      <c r="U116" s="35"/>
      <c r="V116" s="35"/>
      <c r="X116" s="47"/>
      <c r="Z116" s="47"/>
    </row>
    <row r="117" spans="2:26" ht="15" x14ac:dyDescent="0.25">
      <c r="B117" s="17">
        <v>12</v>
      </c>
      <c r="C117" s="17">
        <f t="shared" si="4"/>
        <v>12150</v>
      </c>
      <c r="D117" s="11"/>
      <c r="E117" s="22"/>
      <c r="F117" s="23"/>
      <c r="G117" s="22"/>
      <c r="H117" s="38"/>
      <c r="I117" s="11"/>
      <c r="J117" s="2">
        <v>450</v>
      </c>
      <c r="K117" s="2">
        <f t="shared" si="3"/>
        <v>27</v>
      </c>
      <c r="L117" s="11"/>
      <c r="O117" s="14"/>
      <c r="P117" s="11"/>
      <c r="S117" s="14"/>
      <c r="U117" s="35"/>
      <c r="V117" s="35"/>
      <c r="X117" s="47"/>
      <c r="Z117" s="47"/>
    </row>
    <row r="118" spans="2:26" ht="15.75" thickBot="1" x14ac:dyDescent="0.3">
      <c r="B118" s="18">
        <v>12</v>
      </c>
      <c r="C118" s="18">
        <f t="shared" si="4"/>
        <v>12285</v>
      </c>
      <c r="D118" s="12"/>
      <c r="E118" s="24"/>
      <c r="F118" s="25"/>
      <c r="G118" s="24"/>
      <c r="H118" s="39"/>
      <c r="I118" s="12"/>
      <c r="J118" s="4">
        <v>455</v>
      </c>
      <c r="K118" s="4">
        <f t="shared" si="3"/>
        <v>27</v>
      </c>
      <c r="L118" s="12"/>
      <c r="M118" s="4"/>
      <c r="N118" s="4"/>
      <c r="O118" s="15"/>
      <c r="P118" s="12"/>
      <c r="Q118" s="4"/>
      <c r="R118" s="4"/>
      <c r="S118" s="15"/>
      <c r="U118" s="35"/>
      <c r="V118" s="35"/>
      <c r="X118" s="47"/>
      <c r="Z118" s="47"/>
    </row>
    <row r="119" spans="2:26" ht="15" x14ac:dyDescent="0.25">
      <c r="B119" s="16">
        <v>13</v>
      </c>
      <c r="C119" s="16">
        <f t="shared" si="4"/>
        <v>13330</v>
      </c>
      <c r="D119" s="10">
        <v>58</v>
      </c>
      <c r="E119" s="36">
        <f>B119*F119</f>
        <v>18688.065399660798</v>
      </c>
      <c r="F119" s="51">
        <f>F110*(1-X119)</f>
        <v>1437.5434922815998</v>
      </c>
      <c r="G119" s="36">
        <f>B119*H119</f>
        <v>20669.982659218749</v>
      </c>
      <c r="H119" s="37">
        <f>H110*(1-Z119)</f>
        <v>1589.99866609375</v>
      </c>
      <c r="I119" s="19" t="s">
        <v>136</v>
      </c>
      <c r="J119" s="19">
        <v>430</v>
      </c>
      <c r="K119" s="19">
        <f t="shared" si="3"/>
        <v>31</v>
      </c>
      <c r="L119" s="189" t="s">
        <v>445</v>
      </c>
      <c r="M119" s="190" t="s">
        <v>47</v>
      </c>
      <c r="N119" s="190" t="s">
        <v>63</v>
      </c>
      <c r="O119" s="191">
        <v>1</v>
      </c>
      <c r="P119" s="189" t="s">
        <v>525</v>
      </c>
      <c r="Q119" s="190" t="s">
        <v>62</v>
      </c>
      <c r="R119" s="190" t="s">
        <v>119</v>
      </c>
      <c r="S119" s="191">
        <v>1</v>
      </c>
      <c r="U119" s="35"/>
      <c r="V119" s="35"/>
      <c r="X119" s="47">
        <f>$X$92</f>
        <v>1.6799999999999999E-2</v>
      </c>
      <c r="Z119" s="47">
        <f t="shared" si="5"/>
        <v>1.4999999999999999E-2</v>
      </c>
    </row>
    <row r="120" spans="2:26" ht="15" x14ac:dyDescent="0.25">
      <c r="B120" s="17">
        <v>13</v>
      </c>
      <c r="C120" s="17">
        <f t="shared" si="4"/>
        <v>13050</v>
      </c>
      <c r="D120" s="11"/>
      <c r="E120" s="22"/>
      <c r="F120" s="23"/>
      <c r="G120" s="22"/>
      <c r="H120" s="38"/>
      <c r="J120" s="2">
        <v>435</v>
      </c>
      <c r="K120" s="2">
        <f t="shared" si="3"/>
        <v>30</v>
      </c>
      <c r="L120" s="30" t="s">
        <v>467</v>
      </c>
      <c r="M120" s="31" t="s">
        <v>62</v>
      </c>
      <c r="N120" s="31" t="s">
        <v>119</v>
      </c>
      <c r="O120" s="32">
        <v>1</v>
      </c>
      <c r="P120" s="30" t="s">
        <v>431</v>
      </c>
      <c r="Q120" s="31" t="s">
        <v>47</v>
      </c>
      <c r="R120" s="31" t="s">
        <v>48</v>
      </c>
      <c r="S120" s="32">
        <v>2</v>
      </c>
      <c r="U120" s="35"/>
      <c r="V120" s="35"/>
      <c r="X120" s="47"/>
      <c r="Z120" s="47"/>
    </row>
    <row r="121" spans="2:26" ht="15" x14ac:dyDescent="0.25">
      <c r="B121" s="17">
        <v>13</v>
      </c>
      <c r="C121" s="17">
        <f t="shared" si="4"/>
        <v>13200</v>
      </c>
      <c r="D121" s="11"/>
      <c r="E121" s="22"/>
      <c r="F121" s="23"/>
      <c r="G121" s="22"/>
      <c r="H121" s="38"/>
      <c r="J121" s="2">
        <v>440</v>
      </c>
      <c r="K121" s="2">
        <f t="shared" si="3"/>
        <v>30</v>
      </c>
      <c r="L121" s="30" t="s">
        <v>500</v>
      </c>
      <c r="M121" s="31" t="s">
        <v>62</v>
      </c>
      <c r="N121" s="31" t="s">
        <v>63</v>
      </c>
      <c r="O121" s="32">
        <v>1</v>
      </c>
      <c r="P121" s="11"/>
      <c r="S121" s="14"/>
      <c r="U121" s="35"/>
      <c r="V121" s="35"/>
      <c r="X121" s="47"/>
      <c r="Z121" s="47"/>
    </row>
    <row r="122" spans="2:26" ht="15" x14ac:dyDescent="0.25">
      <c r="B122" s="17">
        <v>13</v>
      </c>
      <c r="C122" s="17">
        <f t="shared" si="4"/>
        <v>13350</v>
      </c>
      <c r="D122" s="11"/>
      <c r="E122" s="22"/>
      <c r="F122" s="23"/>
      <c r="G122" s="22"/>
      <c r="H122" s="38"/>
      <c r="J122" s="2">
        <v>445</v>
      </c>
      <c r="K122" s="2">
        <f t="shared" si="3"/>
        <v>30</v>
      </c>
      <c r="L122" s="11"/>
      <c r="O122" s="14"/>
      <c r="P122" s="11"/>
      <c r="S122" s="14"/>
      <c r="U122" s="35"/>
      <c r="V122" s="35"/>
      <c r="X122" s="47"/>
      <c r="Z122" s="47"/>
    </row>
    <row r="123" spans="2:26" ht="15" x14ac:dyDescent="0.25">
      <c r="B123" s="17">
        <v>13</v>
      </c>
      <c r="C123" s="17">
        <f t="shared" si="4"/>
        <v>13050</v>
      </c>
      <c r="D123" s="11"/>
      <c r="E123" s="22"/>
      <c r="F123" s="23"/>
      <c r="G123" s="22"/>
      <c r="H123" s="38"/>
      <c r="J123" s="2">
        <v>450</v>
      </c>
      <c r="K123" s="2">
        <f t="shared" si="3"/>
        <v>29</v>
      </c>
      <c r="L123" s="11"/>
      <c r="O123" s="14"/>
      <c r="P123" s="11"/>
      <c r="S123" s="14"/>
      <c r="U123" s="35"/>
      <c r="V123" s="35"/>
      <c r="X123" s="47"/>
      <c r="Z123" s="47"/>
    </row>
    <row r="124" spans="2:26" ht="15" x14ac:dyDescent="0.25">
      <c r="B124" s="17">
        <v>13</v>
      </c>
      <c r="C124" s="17">
        <f t="shared" si="4"/>
        <v>13195</v>
      </c>
      <c r="D124" s="11"/>
      <c r="E124" s="22"/>
      <c r="F124" s="23"/>
      <c r="G124" s="22"/>
      <c r="H124" s="38"/>
      <c r="I124" s="30"/>
      <c r="J124" s="2">
        <v>455</v>
      </c>
      <c r="K124" s="2">
        <f t="shared" si="3"/>
        <v>29</v>
      </c>
      <c r="L124" s="11"/>
      <c r="O124" s="14"/>
      <c r="P124" s="11"/>
      <c r="S124" s="14"/>
      <c r="U124" s="35"/>
      <c r="V124" s="35"/>
      <c r="X124" s="47"/>
      <c r="Z124" s="47"/>
    </row>
    <row r="125" spans="2:26" ht="15" x14ac:dyDescent="0.25">
      <c r="B125" s="17">
        <v>13</v>
      </c>
      <c r="C125" s="17">
        <f t="shared" si="4"/>
        <v>13350</v>
      </c>
      <c r="D125" s="11"/>
      <c r="E125" s="22"/>
      <c r="F125" s="23"/>
      <c r="G125" s="22"/>
      <c r="H125" s="38"/>
      <c r="I125" s="11" t="s">
        <v>139</v>
      </c>
      <c r="J125" s="2">
        <v>445</v>
      </c>
      <c r="K125" s="2">
        <f t="shared" si="3"/>
        <v>30</v>
      </c>
      <c r="L125" s="11"/>
      <c r="O125" s="14"/>
      <c r="P125" s="11"/>
      <c r="S125" s="14"/>
      <c r="U125" s="35"/>
      <c r="V125" s="35"/>
      <c r="X125" s="47"/>
      <c r="Z125" s="47"/>
    </row>
    <row r="126" spans="2:26" ht="15" x14ac:dyDescent="0.25">
      <c r="B126" s="17">
        <v>13</v>
      </c>
      <c r="C126" s="17">
        <f t="shared" si="4"/>
        <v>13050</v>
      </c>
      <c r="D126" s="11"/>
      <c r="E126" s="22"/>
      <c r="F126" s="23"/>
      <c r="G126" s="22"/>
      <c r="H126" s="38"/>
      <c r="I126" s="11"/>
      <c r="J126" s="2">
        <v>450</v>
      </c>
      <c r="K126" s="2">
        <f t="shared" si="3"/>
        <v>29</v>
      </c>
      <c r="L126" s="11"/>
      <c r="O126" s="14"/>
      <c r="P126" s="11"/>
      <c r="S126" s="14"/>
      <c r="U126" s="35"/>
      <c r="V126" s="35"/>
      <c r="X126" s="47"/>
      <c r="Z126" s="47"/>
    </row>
    <row r="127" spans="2:26" ht="15.75" thickBot="1" x14ac:dyDescent="0.3">
      <c r="B127" s="18">
        <v>13</v>
      </c>
      <c r="C127" s="18">
        <f t="shared" si="4"/>
        <v>13195</v>
      </c>
      <c r="D127" s="12"/>
      <c r="E127" s="24"/>
      <c r="F127" s="25"/>
      <c r="G127" s="24"/>
      <c r="H127" s="39"/>
      <c r="I127" s="12"/>
      <c r="J127" s="4">
        <v>455</v>
      </c>
      <c r="K127" s="4">
        <f t="shared" si="3"/>
        <v>29</v>
      </c>
      <c r="L127" s="12"/>
      <c r="M127" s="4"/>
      <c r="N127" s="4"/>
      <c r="O127" s="15"/>
      <c r="P127" s="12"/>
      <c r="Q127" s="4"/>
      <c r="R127" s="4"/>
      <c r="S127" s="15"/>
      <c r="V127" s="35"/>
      <c r="X127" s="47"/>
      <c r="Z127" s="47"/>
    </row>
    <row r="128" spans="2:26" ht="15" x14ac:dyDescent="0.25">
      <c r="B128" s="16">
        <v>14</v>
      </c>
      <c r="C128" s="16">
        <f t="shared" si="4"/>
        <v>14190</v>
      </c>
      <c r="D128" s="10">
        <v>63</v>
      </c>
      <c r="E128" s="36">
        <f>B128*F128</f>
        <v>19787.498662557766</v>
      </c>
      <c r="F128" s="51">
        <f>F119*(1-X128)</f>
        <v>1413.392761611269</v>
      </c>
      <c r="G128" s="36">
        <f>B128*H128</f>
        <v>21926.08160543281</v>
      </c>
      <c r="H128" s="37">
        <f>H119*(1-Z128)</f>
        <v>1566.1486861023436</v>
      </c>
      <c r="I128" s="19" t="s">
        <v>136</v>
      </c>
      <c r="J128" s="19">
        <v>430</v>
      </c>
      <c r="K128" s="19">
        <f t="shared" si="3"/>
        <v>33</v>
      </c>
      <c r="L128" s="189" t="s">
        <v>445</v>
      </c>
      <c r="M128" s="190" t="s">
        <v>47</v>
      </c>
      <c r="N128" s="190" t="s">
        <v>63</v>
      </c>
      <c r="O128" s="191">
        <v>1</v>
      </c>
      <c r="P128" s="189" t="s">
        <v>525</v>
      </c>
      <c r="Q128" s="190" t="s">
        <v>62</v>
      </c>
      <c r="R128" s="190" t="s">
        <v>119</v>
      </c>
      <c r="S128" s="191">
        <v>1</v>
      </c>
      <c r="V128" s="35"/>
      <c r="X128" s="47">
        <f>$X$92</f>
        <v>1.6799999999999999E-2</v>
      </c>
      <c r="Z128" s="47">
        <f t="shared" si="5"/>
        <v>1.4999999999999999E-2</v>
      </c>
    </row>
    <row r="129" spans="2:26" ht="15" x14ac:dyDescent="0.25">
      <c r="B129" s="17">
        <v>14</v>
      </c>
      <c r="C129" s="17">
        <f t="shared" si="4"/>
        <v>14355</v>
      </c>
      <c r="D129" s="11"/>
      <c r="E129" s="22"/>
      <c r="F129" s="23"/>
      <c r="G129" s="22"/>
      <c r="H129" s="38"/>
      <c r="J129" s="2">
        <v>435</v>
      </c>
      <c r="K129" s="2">
        <f t="shared" si="3"/>
        <v>33</v>
      </c>
      <c r="L129" s="30" t="s">
        <v>467</v>
      </c>
      <c r="M129" s="31" t="s">
        <v>62</v>
      </c>
      <c r="N129" s="31" t="s">
        <v>119</v>
      </c>
      <c r="O129" s="32">
        <v>1</v>
      </c>
      <c r="P129" s="30" t="s">
        <v>431</v>
      </c>
      <c r="Q129" s="31" t="s">
        <v>47</v>
      </c>
      <c r="R129" s="31" t="s">
        <v>48</v>
      </c>
      <c r="S129" s="32">
        <v>2</v>
      </c>
      <c r="V129" s="35"/>
      <c r="X129" s="47"/>
      <c r="Z129" s="47"/>
    </row>
    <row r="130" spans="2:26" ht="15" x14ac:dyDescent="0.25">
      <c r="B130" s="17">
        <v>14</v>
      </c>
      <c r="C130" s="17">
        <f t="shared" si="4"/>
        <v>14080</v>
      </c>
      <c r="D130" s="11"/>
      <c r="E130" s="22"/>
      <c r="F130" s="23"/>
      <c r="G130" s="22"/>
      <c r="H130" s="38"/>
      <c r="J130" s="2">
        <v>440</v>
      </c>
      <c r="K130" s="2">
        <f t="shared" si="3"/>
        <v>32</v>
      </c>
      <c r="L130" s="30" t="s">
        <v>500</v>
      </c>
      <c r="M130" s="31" t="s">
        <v>62</v>
      </c>
      <c r="N130" s="31" t="s">
        <v>63</v>
      </c>
      <c r="O130" s="32">
        <v>1</v>
      </c>
      <c r="P130" s="11"/>
      <c r="S130" s="14"/>
      <c r="V130" s="35"/>
      <c r="X130" s="47"/>
      <c r="Z130" s="47"/>
    </row>
    <row r="131" spans="2:26" ht="15" x14ac:dyDescent="0.25">
      <c r="B131" s="17">
        <v>14</v>
      </c>
      <c r="C131" s="17">
        <f t="shared" si="4"/>
        <v>14240</v>
      </c>
      <c r="D131" s="11"/>
      <c r="E131" s="22"/>
      <c r="F131" s="23"/>
      <c r="G131" s="22"/>
      <c r="H131" s="38"/>
      <c r="J131" s="2">
        <v>445</v>
      </c>
      <c r="K131" s="2">
        <f t="shared" si="3"/>
        <v>32</v>
      </c>
      <c r="L131" s="11"/>
      <c r="O131" s="14"/>
      <c r="P131" s="11"/>
      <c r="S131" s="14"/>
      <c r="V131" s="35"/>
      <c r="X131" s="47"/>
      <c r="Z131" s="47"/>
    </row>
    <row r="132" spans="2:26" ht="15" x14ac:dyDescent="0.25">
      <c r="B132" s="17">
        <v>14</v>
      </c>
      <c r="C132" s="17">
        <f t="shared" si="4"/>
        <v>14400</v>
      </c>
      <c r="D132" s="11"/>
      <c r="E132" s="22"/>
      <c r="F132" s="23"/>
      <c r="G132" s="22"/>
      <c r="H132" s="38"/>
      <c r="J132" s="2">
        <v>450</v>
      </c>
      <c r="K132" s="2">
        <f t="shared" si="3"/>
        <v>32</v>
      </c>
      <c r="L132" s="11"/>
      <c r="O132" s="14"/>
      <c r="P132" s="11"/>
      <c r="S132" s="14"/>
      <c r="U132" s="35"/>
      <c r="V132" s="35"/>
      <c r="X132" s="47"/>
      <c r="Z132" s="47"/>
    </row>
    <row r="133" spans="2:26" ht="15" x14ac:dyDescent="0.25">
      <c r="B133" s="17">
        <v>14</v>
      </c>
      <c r="C133" s="17">
        <f t="shared" si="4"/>
        <v>14105</v>
      </c>
      <c r="D133" s="11"/>
      <c r="E133" s="22"/>
      <c r="F133" s="23"/>
      <c r="G133" s="22"/>
      <c r="H133" s="38"/>
      <c r="I133" s="30"/>
      <c r="J133" s="2">
        <v>455</v>
      </c>
      <c r="K133" s="2">
        <f t="shared" si="3"/>
        <v>31</v>
      </c>
      <c r="L133" s="11"/>
      <c r="O133" s="14"/>
      <c r="P133" s="11"/>
      <c r="S133" s="14"/>
      <c r="U133" s="35"/>
      <c r="V133" s="35"/>
      <c r="X133" s="47"/>
      <c r="Z133" s="47"/>
    </row>
    <row r="134" spans="2:26" ht="15" x14ac:dyDescent="0.25">
      <c r="B134" s="17">
        <v>14</v>
      </c>
      <c r="C134" s="17">
        <f t="shared" si="4"/>
        <v>14240</v>
      </c>
      <c r="D134" s="11"/>
      <c r="E134" s="22"/>
      <c r="F134" s="23"/>
      <c r="G134" s="22"/>
      <c r="H134" s="38"/>
      <c r="I134" s="11" t="s">
        <v>139</v>
      </c>
      <c r="J134" s="2">
        <v>445</v>
      </c>
      <c r="K134" s="2">
        <f t="shared" si="3"/>
        <v>32</v>
      </c>
      <c r="L134" s="11"/>
      <c r="O134" s="14"/>
      <c r="P134" s="11"/>
      <c r="S134" s="14"/>
      <c r="U134" s="35"/>
      <c r="V134" s="35"/>
      <c r="X134" s="47"/>
      <c r="Z134" s="47"/>
    </row>
    <row r="135" spans="2:26" ht="15" x14ac:dyDescent="0.25">
      <c r="B135" s="17">
        <v>14</v>
      </c>
      <c r="C135" s="17">
        <f t="shared" si="4"/>
        <v>14400</v>
      </c>
      <c r="D135" s="11"/>
      <c r="E135" s="22"/>
      <c r="F135" s="23"/>
      <c r="G135" s="22"/>
      <c r="H135" s="38"/>
      <c r="I135" s="11"/>
      <c r="J135" s="2">
        <v>450</v>
      </c>
      <c r="K135" s="2">
        <f t="shared" si="3"/>
        <v>32</v>
      </c>
      <c r="L135" s="11"/>
      <c r="O135" s="14"/>
      <c r="P135" s="11"/>
      <c r="S135" s="14"/>
      <c r="U135" s="35"/>
      <c r="V135" s="35"/>
      <c r="X135" s="47"/>
      <c r="Z135" s="47"/>
    </row>
    <row r="136" spans="2:26" ht="15.75" thickBot="1" x14ac:dyDescent="0.3">
      <c r="B136" s="18">
        <v>14</v>
      </c>
      <c r="C136" s="18">
        <f t="shared" si="4"/>
        <v>14105</v>
      </c>
      <c r="D136" s="12"/>
      <c r="E136" s="24"/>
      <c r="F136" s="25"/>
      <c r="G136" s="24"/>
      <c r="H136" s="39"/>
      <c r="I136" s="12"/>
      <c r="J136" s="4">
        <v>455</v>
      </c>
      <c r="K136" s="4">
        <f t="shared" si="3"/>
        <v>31</v>
      </c>
      <c r="L136" s="12"/>
      <c r="M136" s="4"/>
      <c r="N136" s="4"/>
      <c r="O136" s="15"/>
      <c r="P136" s="12"/>
      <c r="Q136" s="4"/>
      <c r="R136" s="4"/>
      <c r="S136" s="15"/>
      <c r="U136" s="35"/>
      <c r="V136" s="35"/>
      <c r="X136" s="47"/>
      <c r="Z136" s="47"/>
    </row>
    <row r="137" spans="2:26" ht="15.75" thickBot="1" x14ac:dyDescent="0.3">
      <c r="B137" s="16">
        <v>15</v>
      </c>
      <c r="C137" s="16">
        <f t="shared" si="4"/>
        <v>15050</v>
      </c>
      <c r="D137" s="10">
        <v>68</v>
      </c>
      <c r="E137" s="36">
        <f>B137*F137</f>
        <v>20844.716448242994</v>
      </c>
      <c r="F137" s="51">
        <f>F128*(1-X137)</f>
        <v>1389.6477632161996</v>
      </c>
      <c r="G137" s="36">
        <f>B137*H137</f>
        <v>23139.846837162127</v>
      </c>
      <c r="H137" s="37">
        <f>H128*(1-Z137)</f>
        <v>1542.6564558108084</v>
      </c>
      <c r="I137" s="19" t="s">
        <v>136</v>
      </c>
      <c r="J137" s="19">
        <v>430</v>
      </c>
      <c r="K137" s="19">
        <f t="shared" si="3"/>
        <v>35</v>
      </c>
      <c r="L137" s="189" t="s">
        <v>446</v>
      </c>
      <c r="M137" s="190" t="s">
        <v>62</v>
      </c>
      <c r="N137" s="190" t="s">
        <v>119</v>
      </c>
      <c r="O137" s="191">
        <v>1</v>
      </c>
      <c r="P137" s="189" t="s">
        <v>464</v>
      </c>
      <c r="Q137" s="190" t="s">
        <v>62</v>
      </c>
      <c r="R137" s="190" t="s">
        <v>119</v>
      </c>
      <c r="S137" s="191">
        <v>1</v>
      </c>
      <c r="U137" s="162" t="s">
        <v>205</v>
      </c>
      <c r="V137" s="35"/>
      <c r="X137" s="47">
        <f>$X$92</f>
        <v>1.6799999999999999E-2</v>
      </c>
      <c r="Z137" s="47">
        <f t="shared" si="5"/>
        <v>1.4999999999999999E-2</v>
      </c>
    </row>
    <row r="138" spans="2:26" ht="15" x14ac:dyDescent="0.25">
      <c r="B138" s="17">
        <v>15</v>
      </c>
      <c r="C138" s="17">
        <f t="shared" si="4"/>
        <v>15225</v>
      </c>
      <c r="D138" s="11"/>
      <c r="E138" s="22"/>
      <c r="F138" s="23"/>
      <c r="G138" s="22"/>
      <c r="H138" s="38"/>
      <c r="J138" s="2">
        <v>435</v>
      </c>
      <c r="K138" s="2">
        <f t="shared" si="3"/>
        <v>35</v>
      </c>
      <c r="L138" s="30" t="s">
        <v>468</v>
      </c>
      <c r="M138" s="31" t="s">
        <v>62</v>
      </c>
      <c r="N138" s="31" t="s">
        <v>119</v>
      </c>
      <c r="O138" s="32">
        <v>1</v>
      </c>
      <c r="P138" s="30" t="s">
        <v>526</v>
      </c>
      <c r="Q138" s="31" t="s">
        <v>62</v>
      </c>
      <c r="R138" s="31" t="s">
        <v>119</v>
      </c>
      <c r="S138" s="32">
        <v>1</v>
      </c>
      <c r="U138" s="35"/>
      <c r="V138" s="35"/>
      <c r="X138" s="47"/>
      <c r="Z138" s="47"/>
    </row>
    <row r="139" spans="2:26" ht="15" x14ac:dyDescent="0.25">
      <c r="B139" s="17">
        <v>15</v>
      </c>
      <c r="C139" s="17">
        <f t="shared" si="4"/>
        <v>15400</v>
      </c>
      <c r="D139" s="11"/>
      <c r="E139" s="22"/>
      <c r="F139" s="23"/>
      <c r="G139" s="22"/>
      <c r="H139" s="38"/>
      <c r="J139" s="2">
        <v>440</v>
      </c>
      <c r="K139" s="2">
        <f t="shared" si="3"/>
        <v>35</v>
      </c>
      <c r="L139" s="11"/>
      <c r="O139" s="14"/>
      <c r="P139" s="11"/>
      <c r="S139" s="14"/>
      <c r="U139" s="35"/>
      <c r="V139" s="35"/>
      <c r="X139" s="47"/>
      <c r="Z139" s="47"/>
    </row>
    <row r="140" spans="2:26" ht="15" x14ac:dyDescent="0.25">
      <c r="B140" s="17">
        <v>15</v>
      </c>
      <c r="C140" s="17">
        <f t="shared" si="4"/>
        <v>15130</v>
      </c>
      <c r="D140" s="11"/>
      <c r="E140" s="22"/>
      <c r="F140" s="23"/>
      <c r="G140" s="22"/>
      <c r="H140" s="38"/>
      <c r="J140" s="2">
        <v>445</v>
      </c>
      <c r="K140" s="2">
        <f t="shared" si="3"/>
        <v>34</v>
      </c>
      <c r="L140" s="11"/>
      <c r="O140" s="14"/>
      <c r="P140" s="11"/>
      <c r="S140" s="14"/>
      <c r="U140" s="35"/>
      <c r="V140" s="35"/>
      <c r="X140" s="47"/>
      <c r="Z140" s="47"/>
    </row>
    <row r="141" spans="2:26" ht="15" x14ac:dyDescent="0.25">
      <c r="B141" s="17">
        <v>15</v>
      </c>
      <c r="C141" s="17">
        <f t="shared" si="4"/>
        <v>15300</v>
      </c>
      <c r="D141" s="11"/>
      <c r="E141" s="22"/>
      <c r="F141" s="23"/>
      <c r="G141" s="22"/>
      <c r="H141" s="38"/>
      <c r="J141" s="2">
        <v>450</v>
      </c>
      <c r="K141" s="2">
        <f t="shared" si="3"/>
        <v>34</v>
      </c>
      <c r="L141" s="11"/>
      <c r="O141" s="14"/>
      <c r="P141" s="11"/>
      <c r="S141" s="14"/>
      <c r="U141" s="35"/>
      <c r="V141" s="35"/>
      <c r="X141" s="47"/>
      <c r="Z141" s="47"/>
    </row>
    <row r="142" spans="2:26" ht="15" x14ac:dyDescent="0.25">
      <c r="B142" s="17">
        <v>15</v>
      </c>
      <c r="C142" s="17">
        <f t="shared" si="4"/>
        <v>15015</v>
      </c>
      <c r="D142" s="11"/>
      <c r="E142" s="22"/>
      <c r="F142" s="23"/>
      <c r="G142" s="22"/>
      <c r="H142" s="38"/>
      <c r="I142" s="30"/>
      <c r="J142" s="2">
        <v>455</v>
      </c>
      <c r="K142" s="2">
        <f t="shared" si="3"/>
        <v>33</v>
      </c>
      <c r="L142" s="11"/>
      <c r="O142" s="14"/>
      <c r="P142" s="11"/>
      <c r="S142" s="14"/>
      <c r="U142" s="35"/>
      <c r="V142" s="35"/>
      <c r="X142" s="47"/>
      <c r="Z142" s="47"/>
    </row>
    <row r="143" spans="2:26" ht="15" x14ac:dyDescent="0.25">
      <c r="B143" s="17">
        <v>15</v>
      </c>
      <c r="C143" s="17">
        <f t="shared" si="4"/>
        <v>15130</v>
      </c>
      <c r="D143" s="11"/>
      <c r="E143" s="22"/>
      <c r="F143" s="23"/>
      <c r="G143" s="22"/>
      <c r="H143" s="38"/>
      <c r="I143" s="11" t="s">
        <v>139</v>
      </c>
      <c r="J143" s="2">
        <v>445</v>
      </c>
      <c r="K143" s="2">
        <f t="shared" si="3"/>
        <v>34</v>
      </c>
      <c r="L143" s="11"/>
      <c r="O143" s="14"/>
      <c r="P143" s="11"/>
      <c r="S143" s="14"/>
      <c r="U143" s="35"/>
      <c r="V143" s="35"/>
      <c r="X143" s="47"/>
      <c r="Z143" s="47"/>
    </row>
    <row r="144" spans="2:26" ht="15" x14ac:dyDescent="0.25">
      <c r="B144" s="17">
        <v>15</v>
      </c>
      <c r="C144" s="17">
        <f t="shared" si="4"/>
        <v>15300</v>
      </c>
      <c r="D144" s="11"/>
      <c r="E144" s="22"/>
      <c r="F144" s="23"/>
      <c r="G144" s="22"/>
      <c r="H144" s="38"/>
      <c r="I144" s="11"/>
      <c r="J144" s="2">
        <v>450</v>
      </c>
      <c r="K144" s="2">
        <f t="shared" si="3"/>
        <v>34</v>
      </c>
      <c r="L144" s="11"/>
      <c r="O144" s="14"/>
      <c r="P144" s="11"/>
      <c r="S144" s="14"/>
      <c r="U144" s="35"/>
      <c r="V144" s="35"/>
      <c r="X144" s="47"/>
      <c r="Z144" s="47"/>
    </row>
    <row r="145" spans="2:26" ht="15.75" thickBot="1" x14ac:dyDescent="0.3">
      <c r="B145" s="18">
        <v>15</v>
      </c>
      <c r="C145" s="18">
        <f t="shared" si="4"/>
        <v>15015</v>
      </c>
      <c r="D145" s="12"/>
      <c r="E145" s="24"/>
      <c r="F145" s="25"/>
      <c r="G145" s="24"/>
      <c r="H145" s="39"/>
      <c r="I145" s="12"/>
      <c r="J145" s="4">
        <v>455</v>
      </c>
      <c r="K145" s="4">
        <f t="shared" si="3"/>
        <v>33</v>
      </c>
      <c r="L145" s="12"/>
      <c r="M145" s="4"/>
      <c r="N145" s="4"/>
      <c r="O145" s="15"/>
      <c r="P145" s="12"/>
      <c r="Q145" s="4"/>
      <c r="R145" s="4"/>
      <c r="S145" s="15"/>
      <c r="U145" s="35"/>
      <c r="V145" s="35"/>
      <c r="X145" s="47"/>
      <c r="Z145" s="47"/>
    </row>
    <row r="146" spans="2:26" ht="15" x14ac:dyDescent="0.25">
      <c r="B146" s="17">
        <v>16</v>
      </c>
      <c r="C146" s="17">
        <f t="shared" si="4"/>
        <v>16340</v>
      </c>
      <c r="D146" s="11">
        <v>72</v>
      </c>
      <c r="E146" s="22">
        <f>B146*F146</f>
        <v>21860.826892706678</v>
      </c>
      <c r="F146" s="23">
        <f>F137*(1-X146)</f>
        <v>1366.3016807941674</v>
      </c>
      <c r="G146" s="22">
        <f>B146*H146</f>
        <v>24312.26574357834</v>
      </c>
      <c r="H146" s="38">
        <f>H137*(1-Z146)</f>
        <v>1519.5166089736463</v>
      </c>
      <c r="I146" s="19" t="s">
        <v>136</v>
      </c>
      <c r="J146" s="2">
        <v>430</v>
      </c>
      <c r="K146" s="2">
        <f t="shared" si="3"/>
        <v>38</v>
      </c>
      <c r="L146" s="189" t="s">
        <v>446</v>
      </c>
      <c r="M146" s="190" t="s">
        <v>62</v>
      </c>
      <c r="N146" s="190" t="s">
        <v>119</v>
      </c>
      <c r="O146" s="191">
        <v>1</v>
      </c>
      <c r="P146" s="189" t="s">
        <v>464</v>
      </c>
      <c r="Q146" s="190" t="s">
        <v>62</v>
      </c>
      <c r="R146" s="190" t="s">
        <v>119</v>
      </c>
      <c r="S146" s="191">
        <v>1</v>
      </c>
      <c r="U146" s="35"/>
      <c r="V146" s="35"/>
      <c r="X146" s="47">
        <f>$X$92</f>
        <v>1.6799999999999999E-2</v>
      </c>
      <c r="Z146" s="47">
        <f t="shared" si="5"/>
        <v>1.4999999999999999E-2</v>
      </c>
    </row>
    <row r="147" spans="2:26" ht="15" x14ac:dyDescent="0.25">
      <c r="B147" s="17">
        <v>16</v>
      </c>
      <c r="C147" s="17">
        <f t="shared" si="4"/>
        <v>16095</v>
      </c>
      <c r="D147" s="11"/>
      <c r="E147" s="22"/>
      <c r="F147" s="23"/>
      <c r="G147" s="22"/>
      <c r="H147" s="38"/>
      <c r="J147" s="2">
        <v>435</v>
      </c>
      <c r="K147" s="2">
        <f t="shared" si="3"/>
        <v>37</v>
      </c>
      <c r="L147" s="30" t="s">
        <v>468</v>
      </c>
      <c r="M147" s="31" t="s">
        <v>62</v>
      </c>
      <c r="N147" s="31" t="s">
        <v>119</v>
      </c>
      <c r="O147" s="32">
        <v>1</v>
      </c>
      <c r="P147" s="30" t="s">
        <v>526</v>
      </c>
      <c r="Q147" s="31" t="s">
        <v>62</v>
      </c>
      <c r="R147" s="31" t="s">
        <v>119</v>
      </c>
      <c r="S147" s="32">
        <v>1</v>
      </c>
      <c r="U147" s="35"/>
      <c r="V147" s="35"/>
      <c r="X147" s="47"/>
      <c r="Z147" s="47"/>
    </row>
    <row r="148" spans="2:26" ht="15" x14ac:dyDescent="0.25">
      <c r="B148" s="17">
        <v>16</v>
      </c>
      <c r="C148" s="17">
        <f t="shared" si="4"/>
        <v>16280</v>
      </c>
      <c r="D148" s="11"/>
      <c r="E148" s="22"/>
      <c r="F148" s="23"/>
      <c r="G148" s="22"/>
      <c r="H148" s="38"/>
      <c r="J148" s="2">
        <v>440</v>
      </c>
      <c r="K148" s="2">
        <f t="shared" si="3"/>
        <v>37</v>
      </c>
      <c r="L148" s="11"/>
      <c r="O148" s="14"/>
      <c r="P148" s="11"/>
      <c r="S148" s="14"/>
      <c r="V148" s="35"/>
      <c r="X148" s="47"/>
      <c r="Z148" s="47"/>
    </row>
    <row r="149" spans="2:26" ht="15" x14ac:dyDescent="0.25">
      <c r="B149" s="17">
        <v>16</v>
      </c>
      <c r="C149" s="17">
        <f t="shared" si="4"/>
        <v>16020</v>
      </c>
      <c r="D149" s="11"/>
      <c r="E149" s="22"/>
      <c r="F149" s="23"/>
      <c r="G149" s="22"/>
      <c r="H149" s="38"/>
      <c r="J149" s="2">
        <v>445</v>
      </c>
      <c r="K149" s="2">
        <f t="shared" si="3"/>
        <v>36</v>
      </c>
      <c r="L149" s="11"/>
      <c r="O149" s="14"/>
      <c r="P149" s="11"/>
      <c r="S149" s="14"/>
      <c r="V149" s="35"/>
      <c r="X149" s="47"/>
      <c r="Z149" s="47"/>
    </row>
    <row r="150" spans="2:26" ht="15" x14ac:dyDescent="0.25">
      <c r="B150" s="17">
        <v>16</v>
      </c>
      <c r="C150" s="17">
        <f t="shared" si="4"/>
        <v>16200</v>
      </c>
      <c r="D150" s="11"/>
      <c r="E150" s="22"/>
      <c r="F150" s="23"/>
      <c r="G150" s="22"/>
      <c r="H150" s="38"/>
      <c r="J150" s="2">
        <v>450</v>
      </c>
      <c r="K150" s="2">
        <f t="shared" si="3"/>
        <v>36</v>
      </c>
      <c r="L150" s="11"/>
      <c r="O150" s="14"/>
      <c r="P150" s="11"/>
      <c r="S150" s="14"/>
      <c r="V150" s="35"/>
      <c r="X150" s="47"/>
      <c r="Z150" s="47"/>
    </row>
    <row r="151" spans="2:26" ht="15" x14ac:dyDescent="0.25">
      <c r="B151" s="17">
        <v>16</v>
      </c>
      <c r="C151" s="17">
        <f t="shared" si="4"/>
        <v>16380</v>
      </c>
      <c r="D151" s="11"/>
      <c r="E151" s="22"/>
      <c r="F151" s="23"/>
      <c r="G151" s="22"/>
      <c r="H151" s="38"/>
      <c r="I151" s="30"/>
      <c r="J151" s="2">
        <v>455</v>
      </c>
      <c r="K151" s="2">
        <f t="shared" si="3"/>
        <v>36</v>
      </c>
      <c r="L151" s="11"/>
      <c r="O151" s="14"/>
      <c r="P151" s="11"/>
      <c r="S151" s="14"/>
      <c r="V151" s="35"/>
      <c r="X151" s="47"/>
      <c r="Z151" s="47"/>
    </row>
    <row r="152" spans="2:26" ht="15" x14ac:dyDescent="0.25">
      <c r="B152" s="17">
        <v>16</v>
      </c>
      <c r="C152" s="17">
        <f t="shared" si="4"/>
        <v>16020</v>
      </c>
      <c r="D152" s="11"/>
      <c r="E152" s="22"/>
      <c r="F152" s="23"/>
      <c r="G152" s="22"/>
      <c r="H152" s="38"/>
      <c r="I152" s="11" t="s">
        <v>139</v>
      </c>
      <c r="J152" s="2">
        <v>445</v>
      </c>
      <c r="K152" s="2">
        <f t="shared" si="3"/>
        <v>36</v>
      </c>
      <c r="L152" s="11"/>
      <c r="O152" s="14"/>
      <c r="P152" s="11"/>
      <c r="S152" s="14"/>
      <c r="V152" s="35"/>
      <c r="X152" s="47"/>
      <c r="Z152" s="47"/>
    </row>
    <row r="153" spans="2:26" ht="15" x14ac:dyDescent="0.25">
      <c r="B153" s="17">
        <v>16</v>
      </c>
      <c r="C153" s="17">
        <f t="shared" si="4"/>
        <v>16200</v>
      </c>
      <c r="D153" s="11"/>
      <c r="E153" s="22"/>
      <c r="F153" s="23"/>
      <c r="G153" s="22"/>
      <c r="H153" s="38"/>
      <c r="I153" s="11"/>
      <c r="J153" s="2">
        <v>450</v>
      </c>
      <c r="K153" s="2">
        <f t="shared" si="3"/>
        <v>36</v>
      </c>
      <c r="L153" s="11"/>
      <c r="O153" s="14"/>
      <c r="P153" s="11"/>
      <c r="S153" s="14"/>
      <c r="V153" s="35"/>
      <c r="X153" s="47"/>
      <c r="Z153" s="47"/>
    </row>
    <row r="154" spans="2:26" ht="15.75" thickBot="1" x14ac:dyDescent="0.3">
      <c r="B154" s="17">
        <v>16</v>
      </c>
      <c r="C154" s="17">
        <f t="shared" si="4"/>
        <v>16380</v>
      </c>
      <c r="D154" s="11"/>
      <c r="E154" s="22"/>
      <c r="F154" s="23"/>
      <c r="G154" s="22"/>
      <c r="H154" s="38"/>
      <c r="I154" s="12"/>
      <c r="J154" s="2">
        <v>455</v>
      </c>
      <c r="K154" s="2">
        <f t="shared" si="3"/>
        <v>36</v>
      </c>
      <c r="L154" s="12"/>
      <c r="M154" s="4"/>
      <c r="N154" s="4"/>
      <c r="O154" s="15"/>
      <c r="P154" s="12"/>
      <c r="Q154" s="4"/>
      <c r="R154" s="4"/>
      <c r="S154" s="15"/>
      <c r="U154" s="35"/>
      <c r="V154" s="35"/>
      <c r="X154" s="47"/>
      <c r="Z154" s="47"/>
    </row>
    <row r="155" spans="2:26" ht="15" x14ac:dyDescent="0.25">
      <c r="B155" s="16">
        <v>17</v>
      </c>
      <c r="C155" s="16">
        <f t="shared" si="4"/>
        <v>17200</v>
      </c>
      <c r="D155" s="10">
        <v>77</v>
      </c>
      <c r="E155" s="36">
        <f>B155*F155</f>
        <v>22836.912813466031</v>
      </c>
      <c r="F155" s="51">
        <f>F146*(1-X155)</f>
        <v>1343.3478125568254</v>
      </c>
      <c r="G155" s="36">
        <f>B155*H155</f>
        <v>25444.305617263708</v>
      </c>
      <c r="H155" s="37">
        <f>H146*(1-Z155)</f>
        <v>1496.7238598390416</v>
      </c>
      <c r="I155" s="19" t="s">
        <v>136</v>
      </c>
      <c r="J155" s="19">
        <v>430</v>
      </c>
      <c r="K155" s="19">
        <f t="shared" si="3"/>
        <v>40</v>
      </c>
      <c r="L155" s="189" t="s">
        <v>447</v>
      </c>
      <c r="M155" s="190" t="s">
        <v>62</v>
      </c>
      <c r="N155" s="190" t="s">
        <v>119</v>
      </c>
      <c r="O155" s="191">
        <v>1</v>
      </c>
      <c r="P155" s="189" t="s">
        <v>527</v>
      </c>
      <c r="Q155" s="190" t="s">
        <v>62</v>
      </c>
      <c r="R155" s="190" t="s">
        <v>119</v>
      </c>
      <c r="S155" s="191">
        <v>1</v>
      </c>
      <c r="U155" s="35"/>
      <c r="V155" s="35"/>
      <c r="X155" s="47">
        <f>$X$92</f>
        <v>1.6799999999999999E-2</v>
      </c>
      <c r="Z155" s="47">
        <f t="shared" si="5"/>
        <v>1.4999999999999999E-2</v>
      </c>
    </row>
    <row r="156" spans="2:26" ht="15" x14ac:dyDescent="0.25">
      <c r="B156" s="17">
        <v>17</v>
      </c>
      <c r="C156" s="17">
        <f t="shared" si="4"/>
        <v>17400</v>
      </c>
      <c r="D156" s="11"/>
      <c r="E156" s="22"/>
      <c r="F156" s="23"/>
      <c r="G156" s="22"/>
      <c r="H156" s="38"/>
      <c r="J156" s="2">
        <v>435</v>
      </c>
      <c r="K156" s="2">
        <f t="shared" si="3"/>
        <v>40</v>
      </c>
      <c r="L156" s="11"/>
      <c r="O156" s="14"/>
      <c r="P156" s="11"/>
      <c r="S156" s="14"/>
      <c r="U156" s="35"/>
      <c r="V156" s="35"/>
      <c r="X156" s="47"/>
      <c r="Z156" s="47"/>
    </row>
    <row r="157" spans="2:26" ht="15" x14ac:dyDescent="0.25">
      <c r="B157" s="17">
        <v>17</v>
      </c>
      <c r="C157" s="17">
        <f t="shared" si="4"/>
        <v>17160</v>
      </c>
      <c r="D157" s="11"/>
      <c r="E157" s="22"/>
      <c r="F157" s="23"/>
      <c r="G157" s="22"/>
      <c r="H157" s="38"/>
      <c r="J157" s="2">
        <v>440</v>
      </c>
      <c r="K157" s="2">
        <f t="shared" ref="K157:K220" si="6">CEILING(B157*1000/J157,1)</f>
        <v>39</v>
      </c>
      <c r="L157" s="11"/>
      <c r="O157" s="14"/>
      <c r="P157" s="11"/>
      <c r="S157" s="14"/>
      <c r="U157" s="35"/>
      <c r="V157" s="35"/>
      <c r="X157" s="47"/>
      <c r="Z157" s="47"/>
    </row>
    <row r="158" spans="2:26" ht="15" x14ac:dyDescent="0.25">
      <c r="B158" s="17">
        <v>17</v>
      </c>
      <c r="C158" s="17">
        <f t="shared" ref="C158:C221" si="7">K158*J158</f>
        <v>17355</v>
      </c>
      <c r="D158" s="11"/>
      <c r="E158" s="22"/>
      <c r="F158" s="23"/>
      <c r="G158" s="22"/>
      <c r="H158" s="38"/>
      <c r="J158" s="2">
        <v>445</v>
      </c>
      <c r="K158" s="2">
        <f t="shared" si="6"/>
        <v>39</v>
      </c>
      <c r="L158" s="11"/>
      <c r="O158" s="14"/>
      <c r="P158" s="11"/>
      <c r="S158" s="14"/>
      <c r="U158" s="35"/>
      <c r="V158" s="35"/>
      <c r="X158" s="47"/>
      <c r="Z158" s="47"/>
    </row>
    <row r="159" spans="2:26" ht="15" x14ac:dyDescent="0.25">
      <c r="B159" s="17">
        <v>17</v>
      </c>
      <c r="C159" s="17">
        <f t="shared" si="7"/>
        <v>17100</v>
      </c>
      <c r="D159" s="11"/>
      <c r="E159" s="22"/>
      <c r="F159" s="23"/>
      <c r="G159" s="22"/>
      <c r="H159" s="38"/>
      <c r="J159" s="2">
        <v>450</v>
      </c>
      <c r="K159" s="2">
        <f t="shared" si="6"/>
        <v>38</v>
      </c>
      <c r="L159" s="11"/>
      <c r="O159" s="14"/>
      <c r="P159" s="11"/>
      <c r="S159" s="14"/>
      <c r="U159" s="35"/>
      <c r="V159" s="35"/>
      <c r="X159" s="47"/>
      <c r="Z159" s="47"/>
    </row>
    <row r="160" spans="2:26" ht="15" x14ac:dyDescent="0.25">
      <c r="B160" s="17">
        <v>17</v>
      </c>
      <c r="C160" s="17">
        <f t="shared" si="7"/>
        <v>17290</v>
      </c>
      <c r="D160" s="11"/>
      <c r="E160" s="22"/>
      <c r="F160" s="23"/>
      <c r="G160" s="22"/>
      <c r="H160" s="38"/>
      <c r="I160" s="30"/>
      <c r="J160" s="2">
        <v>455</v>
      </c>
      <c r="K160" s="2">
        <f t="shared" si="6"/>
        <v>38</v>
      </c>
      <c r="L160" s="11"/>
      <c r="O160" s="14"/>
      <c r="P160" s="11"/>
      <c r="S160" s="14"/>
      <c r="U160" s="35"/>
      <c r="V160" s="35"/>
      <c r="X160" s="47"/>
      <c r="Z160" s="47"/>
    </row>
    <row r="161" spans="2:26" ht="15" x14ac:dyDescent="0.25">
      <c r="B161" s="17">
        <v>17</v>
      </c>
      <c r="C161" s="17">
        <f t="shared" si="7"/>
        <v>17355</v>
      </c>
      <c r="D161" s="11"/>
      <c r="E161" s="22"/>
      <c r="F161" s="23"/>
      <c r="G161" s="22"/>
      <c r="H161" s="38"/>
      <c r="I161" s="11" t="s">
        <v>139</v>
      </c>
      <c r="J161" s="2">
        <v>445</v>
      </c>
      <c r="K161" s="2">
        <f t="shared" si="6"/>
        <v>39</v>
      </c>
      <c r="L161" s="11"/>
      <c r="O161" s="14"/>
      <c r="P161" s="11"/>
      <c r="S161" s="14"/>
      <c r="U161" s="35"/>
      <c r="V161" s="35"/>
      <c r="X161" s="47"/>
      <c r="Z161" s="47"/>
    </row>
    <row r="162" spans="2:26" ht="15" x14ac:dyDescent="0.25">
      <c r="B162" s="17">
        <v>17</v>
      </c>
      <c r="C162" s="17">
        <f t="shared" si="7"/>
        <v>17100</v>
      </c>
      <c r="D162" s="11"/>
      <c r="E162" s="22"/>
      <c r="F162" s="23"/>
      <c r="G162" s="22"/>
      <c r="H162" s="38"/>
      <c r="I162" s="11"/>
      <c r="J162" s="2">
        <v>450</v>
      </c>
      <c r="K162" s="2">
        <f t="shared" si="6"/>
        <v>38</v>
      </c>
      <c r="L162" s="11"/>
      <c r="O162" s="14"/>
      <c r="P162" s="11"/>
      <c r="S162" s="14"/>
      <c r="U162" s="35"/>
      <c r="V162" s="35"/>
      <c r="X162" s="47"/>
      <c r="Z162" s="47"/>
    </row>
    <row r="163" spans="2:26" ht="15.75" thickBot="1" x14ac:dyDescent="0.3">
      <c r="B163" s="18">
        <v>17</v>
      </c>
      <c r="C163" s="18">
        <f t="shared" si="7"/>
        <v>17290</v>
      </c>
      <c r="D163" s="12"/>
      <c r="E163" s="24"/>
      <c r="F163" s="25"/>
      <c r="G163" s="24"/>
      <c r="H163" s="39"/>
      <c r="I163" s="12"/>
      <c r="J163" s="4">
        <v>455</v>
      </c>
      <c r="K163" s="4">
        <f t="shared" si="6"/>
        <v>38</v>
      </c>
      <c r="L163" s="12"/>
      <c r="M163" s="4"/>
      <c r="N163" s="4"/>
      <c r="O163" s="15"/>
      <c r="P163" s="12"/>
      <c r="Q163" s="4"/>
      <c r="R163" s="4"/>
      <c r="S163" s="15"/>
      <c r="U163" s="35"/>
      <c r="V163" s="35"/>
      <c r="X163" s="47"/>
      <c r="Z163" s="47"/>
    </row>
    <row r="164" spans="2:26" ht="15" x14ac:dyDescent="0.25">
      <c r="B164" s="16">
        <v>18</v>
      </c>
      <c r="C164" s="16">
        <f t="shared" si="7"/>
        <v>18060</v>
      </c>
      <c r="D164" s="10">
        <v>81</v>
      </c>
      <c r="E164" s="36">
        <f>B164*F164</f>
        <v>23774.032247505671</v>
      </c>
      <c r="F164" s="51">
        <f>F155*(1-X164)</f>
        <v>1320.7795693058706</v>
      </c>
      <c r="G164" s="36">
        <f>B164*H164</f>
        <v>26536.914034946207</v>
      </c>
      <c r="H164" s="37">
        <f>H155*(1-Z164)</f>
        <v>1474.273001941456</v>
      </c>
      <c r="I164" s="19" t="s">
        <v>136</v>
      </c>
      <c r="J164" s="19">
        <v>430</v>
      </c>
      <c r="K164" s="19">
        <f t="shared" si="6"/>
        <v>42</v>
      </c>
      <c r="L164" s="189" t="s">
        <v>447</v>
      </c>
      <c r="M164" s="190" t="s">
        <v>62</v>
      </c>
      <c r="N164" s="190" t="s">
        <v>119</v>
      </c>
      <c r="O164" s="191">
        <v>1</v>
      </c>
      <c r="P164" s="189" t="s">
        <v>527</v>
      </c>
      <c r="Q164" s="190" t="s">
        <v>62</v>
      </c>
      <c r="R164" s="190" t="s">
        <v>119</v>
      </c>
      <c r="S164" s="191">
        <v>1</v>
      </c>
      <c r="U164" s="35"/>
      <c r="V164" s="35"/>
      <c r="X164" s="47">
        <f>$X$92</f>
        <v>1.6799999999999999E-2</v>
      </c>
      <c r="Z164" s="47">
        <f t="shared" si="5"/>
        <v>1.4999999999999999E-2</v>
      </c>
    </row>
    <row r="165" spans="2:26" ht="15" x14ac:dyDescent="0.25">
      <c r="B165" s="17">
        <v>18</v>
      </c>
      <c r="C165" s="17">
        <f t="shared" si="7"/>
        <v>18270</v>
      </c>
      <c r="D165" s="11"/>
      <c r="E165" s="22"/>
      <c r="F165" s="23"/>
      <c r="G165" s="22"/>
      <c r="H165" s="38"/>
      <c r="J165" s="2">
        <v>435</v>
      </c>
      <c r="K165" s="2">
        <f t="shared" si="6"/>
        <v>42</v>
      </c>
      <c r="L165" s="11"/>
      <c r="O165" s="14"/>
      <c r="P165" s="11"/>
      <c r="S165" s="14"/>
      <c r="U165" s="35"/>
      <c r="V165" s="35"/>
      <c r="X165" s="47"/>
      <c r="Z165" s="47"/>
    </row>
    <row r="166" spans="2:26" ht="15" x14ac:dyDescent="0.25">
      <c r="B166" s="17">
        <v>18</v>
      </c>
      <c r="C166" s="17">
        <f t="shared" si="7"/>
        <v>18040</v>
      </c>
      <c r="D166" s="11"/>
      <c r="E166" s="22"/>
      <c r="F166" s="23"/>
      <c r="G166" s="22"/>
      <c r="H166" s="38"/>
      <c r="J166" s="2">
        <v>440</v>
      </c>
      <c r="K166" s="2">
        <f t="shared" si="6"/>
        <v>41</v>
      </c>
      <c r="L166" s="11"/>
      <c r="O166" s="14"/>
      <c r="P166" s="11"/>
      <c r="S166" s="14"/>
      <c r="U166" s="35"/>
      <c r="V166" s="35"/>
      <c r="X166" s="47"/>
      <c r="Z166" s="47"/>
    </row>
    <row r="167" spans="2:26" ht="15" x14ac:dyDescent="0.25">
      <c r="B167" s="17">
        <v>18</v>
      </c>
      <c r="C167" s="17">
        <f t="shared" si="7"/>
        <v>18245</v>
      </c>
      <c r="D167" s="11"/>
      <c r="E167" s="22"/>
      <c r="F167" s="23"/>
      <c r="G167" s="22"/>
      <c r="H167" s="38"/>
      <c r="J167" s="2">
        <v>445</v>
      </c>
      <c r="K167" s="2">
        <f t="shared" si="6"/>
        <v>41</v>
      </c>
      <c r="L167" s="11"/>
      <c r="O167" s="14"/>
      <c r="P167" s="11"/>
      <c r="S167" s="14"/>
      <c r="U167" s="35"/>
      <c r="V167" s="35"/>
      <c r="X167" s="47"/>
      <c r="Z167" s="47"/>
    </row>
    <row r="168" spans="2:26" ht="15" x14ac:dyDescent="0.25">
      <c r="B168" s="17">
        <v>18</v>
      </c>
      <c r="C168" s="17">
        <f t="shared" si="7"/>
        <v>18000</v>
      </c>
      <c r="D168" s="11"/>
      <c r="E168" s="22"/>
      <c r="F168" s="23"/>
      <c r="G168" s="22"/>
      <c r="H168" s="38"/>
      <c r="J168" s="2">
        <v>450</v>
      </c>
      <c r="K168" s="2">
        <f t="shared" si="6"/>
        <v>40</v>
      </c>
      <c r="L168" s="11"/>
      <c r="O168" s="14"/>
      <c r="P168" s="11"/>
      <c r="S168" s="14"/>
      <c r="U168" s="35"/>
      <c r="V168" s="35"/>
      <c r="X168" s="47"/>
      <c r="Z168" s="47"/>
    </row>
    <row r="169" spans="2:26" ht="15" x14ac:dyDescent="0.25">
      <c r="B169" s="17">
        <v>18</v>
      </c>
      <c r="C169" s="17">
        <f t="shared" si="7"/>
        <v>18200</v>
      </c>
      <c r="D169" s="11"/>
      <c r="E169" s="22"/>
      <c r="F169" s="23"/>
      <c r="G169" s="22"/>
      <c r="H169" s="38"/>
      <c r="I169" s="30"/>
      <c r="J169" s="2">
        <v>455</v>
      </c>
      <c r="K169" s="2">
        <f t="shared" si="6"/>
        <v>40</v>
      </c>
      <c r="L169" s="11"/>
      <c r="O169" s="14"/>
      <c r="P169" s="11"/>
      <c r="S169" s="14"/>
      <c r="U169" s="35"/>
      <c r="V169" s="35"/>
      <c r="X169" s="47"/>
      <c r="Z169" s="47"/>
    </row>
    <row r="170" spans="2:26" ht="15" x14ac:dyDescent="0.25">
      <c r="B170" s="17">
        <v>18</v>
      </c>
      <c r="C170" s="17">
        <f t="shared" si="7"/>
        <v>18245</v>
      </c>
      <c r="D170" s="11"/>
      <c r="E170" s="22"/>
      <c r="F170" s="23"/>
      <c r="G170" s="22"/>
      <c r="H170" s="38"/>
      <c r="I170" s="11" t="s">
        <v>139</v>
      </c>
      <c r="J170" s="2">
        <v>445</v>
      </c>
      <c r="K170" s="2">
        <f t="shared" si="6"/>
        <v>41</v>
      </c>
      <c r="L170" s="11"/>
      <c r="O170" s="14"/>
      <c r="P170" s="11"/>
      <c r="S170" s="14"/>
      <c r="U170" s="35"/>
      <c r="V170" s="35"/>
      <c r="X170" s="47"/>
      <c r="Z170" s="47"/>
    </row>
    <row r="171" spans="2:26" ht="15" x14ac:dyDescent="0.25">
      <c r="B171" s="17">
        <v>18</v>
      </c>
      <c r="C171" s="17">
        <f t="shared" si="7"/>
        <v>18000</v>
      </c>
      <c r="D171" s="11"/>
      <c r="E171" s="22"/>
      <c r="F171" s="23"/>
      <c r="G171" s="22"/>
      <c r="H171" s="38"/>
      <c r="I171" s="11"/>
      <c r="J171" s="2">
        <v>450</v>
      </c>
      <c r="K171" s="2">
        <f t="shared" si="6"/>
        <v>40</v>
      </c>
      <c r="L171" s="11"/>
      <c r="O171" s="14"/>
      <c r="P171" s="11"/>
      <c r="S171" s="14"/>
      <c r="U171" s="35"/>
      <c r="V171" s="35"/>
      <c r="X171" s="47"/>
      <c r="Z171" s="47"/>
    </row>
    <row r="172" spans="2:26" ht="15.75" thickBot="1" x14ac:dyDescent="0.3">
      <c r="B172" s="18">
        <v>18</v>
      </c>
      <c r="C172" s="18">
        <f t="shared" si="7"/>
        <v>18200</v>
      </c>
      <c r="D172" s="12"/>
      <c r="E172" s="24"/>
      <c r="F172" s="25"/>
      <c r="G172" s="24"/>
      <c r="H172" s="39"/>
      <c r="I172" s="12"/>
      <c r="J172" s="4">
        <v>455</v>
      </c>
      <c r="K172" s="4">
        <f t="shared" si="6"/>
        <v>40</v>
      </c>
      <c r="L172" s="12"/>
      <c r="M172" s="4"/>
      <c r="N172" s="4"/>
      <c r="O172" s="15"/>
      <c r="P172" s="12"/>
      <c r="Q172" s="4"/>
      <c r="R172" s="4"/>
      <c r="S172" s="15"/>
      <c r="U172" s="35"/>
      <c r="V172" s="35"/>
      <c r="X172" s="47"/>
      <c r="Z172" s="47"/>
    </row>
    <row r="173" spans="2:26" ht="15" x14ac:dyDescent="0.25">
      <c r="B173" s="17">
        <v>19</v>
      </c>
      <c r="C173" s="17">
        <f t="shared" si="7"/>
        <v>19350</v>
      </c>
      <c r="D173" s="11">
        <v>86</v>
      </c>
      <c r="E173" s="22">
        <f>B173*F173</f>
        <v>24673.218978289107</v>
      </c>
      <c r="F173" s="23">
        <f>F164*(1-X173)</f>
        <v>1298.5904725415319</v>
      </c>
      <c r="G173" s="22">
        <f>B173*H173</f>
        <v>27591.019231334347</v>
      </c>
      <c r="H173" s="38">
        <f>H164*(1-Z173)</f>
        <v>1452.158906912334</v>
      </c>
      <c r="I173" s="19" t="s">
        <v>136</v>
      </c>
      <c r="J173" s="19">
        <v>430</v>
      </c>
      <c r="K173" s="19">
        <f t="shared" si="6"/>
        <v>45</v>
      </c>
      <c r="L173" s="189" t="s">
        <v>447</v>
      </c>
      <c r="M173" s="190" t="s">
        <v>62</v>
      </c>
      <c r="N173" s="190" t="s">
        <v>119</v>
      </c>
      <c r="O173" s="191">
        <v>1</v>
      </c>
      <c r="P173" s="189" t="s">
        <v>527</v>
      </c>
      <c r="Q173" s="190" t="s">
        <v>62</v>
      </c>
      <c r="R173" s="190" t="s">
        <v>119</v>
      </c>
      <c r="S173" s="191">
        <v>1</v>
      </c>
      <c r="U173" s="35"/>
      <c r="V173" s="35"/>
      <c r="X173" s="47">
        <f>$X$92</f>
        <v>1.6799999999999999E-2</v>
      </c>
      <c r="Z173" s="47">
        <f t="shared" si="5"/>
        <v>1.4999999999999999E-2</v>
      </c>
    </row>
    <row r="174" spans="2:26" ht="15" x14ac:dyDescent="0.25">
      <c r="B174" s="17">
        <v>19</v>
      </c>
      <c r="C174" s="17">
        <f t="shared" si="7"/>
        <v>19140</v>
      </c>
      <c r="D174" s="11"/>
      <c r="E174" s="22"/>
      <c r="F174" s="23"/>
      <c r="G174" s="22"/>
      <c r="H174" s="38"/>
      <c r="J174" s="2">
        <v>435</v>
      </c>
      <c r="K174" s="2">
        <f t="shared" si="6"/>
        <v>44</v>
      </c>
      <c r="L174" s="11"/>
      <c r="O174" s="14"/>
      <c r="P174" s="11"/>
      <c r="S174" s="14"/>
      <c r="U174" s="35"/>
      <c r="V174" s="35"/>
      <c r="X174" s="47"/>
      <c r="Z174" s="47"/>
    </row>
    <row r="175" spans="2:26" ht="15" x14ac:dyDescent="0.25">
      <c r="B175" s="17">
        <v>19</v>
      </c>
      <c r="C175" s="17">
        <f t="shared" si="7"/>
        <v>19360</v>
      </c>
      <c r="D175" s="11"/>
      <c r="E175" s="22"/>
      <c r="F175" s="23"/>
      <c r="G175" s="22"/>
      <c r="H175" s="38"/>
      <c r="J175" s="2">
        <v>440</v>
      </c>
      <c r="K175" s="2">
        <f t="shared" si="6"/>
        <v>44</v>
      </c>
      <c r="L175" s="11"/>
      <c r="O175" s="14"/>
      <c r="P175" s="11"/>
      <c r="S175" s="14"/>
      <c r="U175" s="35"/>
      <c r="V175" s="35"/>
      <c r="X175" s="47"/>
      <c r="Z175" s="47"/>
    </row>
    <row r="176" spans="2:26" ht="15" x14ac:dyDescent="0.25">
      <c r="B176" s="17">
        <v>19</v>
      </c>
      <c r="C176" s="17">
        <f t="shared" si="7"/>
        <v>19135</v>
      </c>
      <c r="D176" s="11"/>
      <c r="E176" s="22"/>
      <c r="F176" s="23"/>
      <c r="G176" s="22"/>
      <c r="H176" s="38"/>
      <c r="J176" s="2">
        <v>445</v>
      </c>
      <c r="K176" s="2">
        <f t="shared" si="6"/>
        <v>43</v>
      </c>
      <c r="L176" s="11"/>
      <c r="O176" s="14"/>
      <c r="P176" s="11"/>
      <c r="S176" s="14"/>
      <c r="U176" s="35"/>
      <c r="V176" s="35"/>
      <c r="X176" s="47"/>
      <c r="Z176" s="47"/>
    </row>
    <row r="177" spans="2:26" ht="15" x14ac:dyDescent="0.25">
      <c r="B177" s="17">
        <v>19</v>
      </c>
      <c r="C177" s="17">
        <f t="shared" si="7"/>
        <v>19350</v>
      </c>
      <c r="D177" s="11"/>
      <c r="E177" s="22"/>
      <c r="F177" s="23"/>
      <c r="G177" s="22"/>
      <c r="H177" s="38"/>
      <c r="J177" s="2">
        <v>450</v>
      </c>
      <c r="K177" s="2">
        <f t="shared" si="6"/>
        <v>43</v>
      </c>
      <c r="L177" s="11"/>
      <c r="O177" s="14"/>
      <c r="P177" s="11"/>
      <c r="S177" s="14"/>
      <c r="U177" s="35"/>
      <c r="V177" s="35"/>
      <c r="X177" s="47"/>
      <c r="Z177" s="47"/>
    </row>
    <row r="178" spans="2:26" ht="15" x14ac:dyDescent="0.25">
      <c r="B178" s="17">
        <v>19</v>
      </c>
      <c r="C178" s="17">
        <f t="shared" si="7"/>
        <v>19110</v>
      </c>
      <c r="D178" s="11"/>
      <c r="E178" s="22"/>
      <c r="F178" s="23"/>
      <c r="G178" s="22"/>
      <c r="H178" s="38"/>
      <c r="I178" s="30"/>
      <c r="J178" s="2">
        <v>455</v>
      </c>
      <c r="K178" s="2">
        <f t="shared" si="6"/>
        <v>42</v>
      </c>
      <c r="L178" s="11"/>
      <c r="O178" s="14"/>
      <c r="P178" s="11"/>
      <c r="S178" s="14"/>
      <c r="U178" s="35"/>
      <c r="V178" s="35"/>
      <c r="X178" s="47"/>
      <c r="Z178" s="47"/>
    </row>
    <row r="179" spans="2:26" ht="15" x14ac:dyDescent="0.25">
      <c r="B179" s="17">
        <v>19</v>
      </c>
      <c r="C179" s="17">
        <f t="shared" si="7"/>
        <v>19135</v>
      </c>
      <c r="D179" s="11"/>
      <c r="E179" s="22"/>
      <c r="F179" s="23"/>
      <c r="G179" s="22"/>
      <c r="H179" s="38"/>
      <c r="I179" s="11" t="s">
        <v>139</v>
      </c>
      <c r="J179" s="2">
        <v>445</v>
      </c>
      <c r="K179" s="2">
        <f t="shared" si="6"/>
        <v>43</v>
      </c>
      <c r="L179" s="11"/>
      <c r="O179" s="14"/>
      <c r="P179" s="11"/>
      <c r="S179" s="14"/>
      <c r="U179" s="35"/>
      <c r="V179" s="35"/>
      <c r="X179" s="47"/>
      <c r="Z179" s="47"/>
    </row>
    <row r="180" spans="2:26" ht="15" x14ac:dyDescent="0.25">
      <c r="B180" s="17">
        <v>19</v>
      </c>
      <c r="C180" s="17">
        <f t="shared" si="7"/>
        <v>19350</v>
      </c>
      <c r="D180" s="11"/>
      <c r="E180" s="22"/>
      <c r="F180" s="23"/>
      <c r="G180" s="22"/>
      <c r="H180" s="38"/>
      <c r="I180" s="11"/>
      <c r="J180" s="2">
        <v>450</v>
      </c>
      <c r="K180" s="2">
        <f t="shared" si="6"/>
        <v>43</v>
      </c>
      <c r="L180" s="11"/>
      <c r="O180" s="14"/>
      <c r="P180" s="11"/>
      <c r="S180" s="14"/>
      <c r="U180" s="35"/>
      <c r="V180" s="35"/>
      <c r="X180" s="47"/>
      <c r="Z180" s="47"/>
    </row>
    <row r="181" spans="2:26" ht="15.75" thickBot="1" x14ac:dyDescent="0.3">
      <c r="B181" s="58">
        <v>19</v>
      </c>
      <c r="C181" s="58">
        <f t="shared" si="7"/>
        <v>19110</v>
      </c>
      <c r="D181" s="63"/>
      <c r="E181" s="59"/>
      <c r="F181" s="60"/>
      <c r="G181" s="59"/>
      <c r="H181" s="61"/>
      <c r="I181" s="63"/>
      <c r="J181" s="62">
        <v>455</v>
      </c>
      <c r="K181" s="62">
        <f t="shared" si="6"/>
        <v>42</v>
      </c>
      <c r="L181" s="63"/>
      <c r="M181" s="62"/>
      <c r="N181" s="62"/>
      <c r="O181" s="64"/>
      <c r="P181" s="63"/>
      <c r="Q181" s="62"/>
      <c r="R181" s="62"/>
      <c r="S181" s="64"/>
      <c r="T181" s="63"/>
      <c r="U181" s="65"/>
      <c r="V181" s="65"/>
      <c r="W181" s="62"/>
      <c r="X181" s="70"/>
      <c r="Y181" s="62"/>
      <c r="Z181" s="70"/>
    </row>
    <row r="182" spans="2:26" ht="16.5" thickTop="1" thickBot="1" x14ac:dyDescent="0.3">
      <c r="B182" s="17">
        <v>20</v>
      </c>
      <c r="C182" s="17">
        <f t="shared" si="7"/>
        <v>20210</v>
      </c>
      <c r="D182" s="11">
        <v>90</v>
      </c>
      <c r="E182" s="22">
        <f>B182*F182</f>
        <v>26125</v>
      </c>
      <c r="F182" s="55">
        <v>1306.25</v>
      </c>
      <c r="G182" s="22">
        <f>B182*H182</f>
        <v>28737</v>
      </c>
      <c r="H182" s="56">
        <v>1436.85</v>
      </c>
      <c r="I182" s="2" t="s">
        <v>136</v>
      </c>
      <c r="J182" s="2">
        <v>430</v>
      </c>
      <c r="K182" s="2">
        <f t="shared" si="6"/>
        <v>47</v>
      </c>
      <c r="L182" s="192" t="s">
        <v>448</v>
      </c>
      <c r="M182" s="193" t="s">
        <v>62</v>
      </c>
      <c r="N182" s="193" t="s">
        <v>119</v>
      </c>
      <c r="O182" s="194">
        <v>1</v>
      </c>
      <c r="P182" s="192" t="s">
        <v>465</v>
      </c>
      <c r="Q182" s="193" t="s">
        <v>62</v>
      </c>
      <c r="R182" s="193" t="s">
        <v>119</v>
      </c>
      <c r="S182" s="194">
        <v>1</v>
      </c>
      <c r="U182" s="35"/>
      <c r="V182" s="35"/>
      <c r="X182" s="57">
        <v>3.0999999999999999E-3</v>
      </c>
      <c r="Z182" s="57">
        <v>3.0999999999999999E-3</v>
      </c>
    </row>
    <row r="183" spans="2:26" ht="15" x14ac:dyDescent="0.25">
      <c r="B183" s="17">
        <v>20</v>
      </c>
      <c r="C183" s="17">
        <f t="shared" si="7"/>
        <v>20010</v>
      </c>
      <c r="D183" s="11"/>
      <c r="E183" s="22"/>
      <c r="F183" s="23"/>
      <c r="G183" s="73"/>
      <c r="H183" s="74"/>
      <c r="J183" s="2">
        <v>435</v>
      </c>
      <c r="K183" s="2">
        <f t="shared" si="6"/>
        <v>46</v>
      </c>
      <c r="L183" s="101" t="s">
        <v>469</v>
      </c>
      <c r="M183" s="104" t="s">
        <v>62</v>
      </c>
      <c r="N183" s="104" t="s">
        <v>119</v>
      </c>
      <c r="O183" s="102">
        <v>1</v>
      </c>
      <c r="P183" s="101" t="s">
        <v>528</v>
      </c>
      <c r="Q183" s="104" t="s">
        <v>62</v>
      </c>
      <c r="R183" s="104" t="s">
        <v>119</v>
      </c>
      <c r="S183" s="102">
        <v>1</v>
      </c>
      <c r="U183" s="35"/>
      <c r="V183" s="35"/>
      <c r="X183" s="72"/>
      <c r="Z183" s="72"/>
    </row>
    <row r="184" spans="2:26" ht="15" x14ac:dyDescent="0.25">
      <c r="B184" s="17">
        <v>20</v>
      </c>
      <c r="C184" s="17">
        <f t="shared" si="7"/>
        <v>20240</v>
      </c>
      <c r="D184" s="11"/>
      <c r="E184" s="22"/>
      <c r="F184" s="23"/>
      <c r="G184" s="73"/>
      <c r="H184" s="74"/>
      <c r="J184" s="2">
        <v>440</v>
      </c>
      <c r="K184" s="2">
        <f t="shared" si="6"/>
        <v>46</v>
      </c>
      <c r="L184" s="11"/>
      <c r="O184" s="14"/>
      <c r="P184" s="11"/>
      <c r="S184" s="14"/>
      <c r="U184" s="35"/>
      <c r="V184" s="35"/>
      <c r="X184" s="71"/>
      <c r="Z184" s="71"/>
    </row>
    <row r="185" spans="2:26" ht="15" x14ac:dyDescent="0.25">
      <c r="B185" s="17">
        <v>20</v>
      </c>
      <c r="C185" s="17">
        <f t="shared" si="7"/>
        <v>20025</v>
      </c>
      <c r="D185" s="11"/>
      <c r="E185" s="22"/>
      <c r="F185" s="23"/>
      <c r="G185" s="73"/>
      <c r="H185" s="74"/>
      <c r="J185" s="2">
        <v>445</v>
      </c>
      <c r="K185" s="2">
        <f t="shared" si="6"/>
        <v>45</v>
      </c>
      <c r="L185" s="11"/>
      <c r="O185" s="14"/>
      <c r="P185" s="11"/>
      <c r="S185" s="14"/>
      <c r="U185" s="35"/>
      <c r="V185" s="35"/>
      <c r="X185" s="71"/>
      <c r="Z185" s="71"/>
    </row>
    <row r="186" spans="2:26" ht="15" x14ac:dyDescent="0.25">
      <c r="B186" s="17">
        <v>20</v>
      </c>
      <c r="C186" s="17">
        <f t="shared" si="7"/>
        <v>20250</v>
      </c>
      <c r="D186" s="11"/>
      <c r="E186" s="22"/>
      <c r="F186" s="23"/>
      <c r="G186" s="73"/>
      <c r="H186" s="74"/>
      <c r="J186" s="2">
        <v>450</v>
      </c>
      <c r="K186" s="2">
        <f t="shared" si="6"/>
        <v>45</v>
      </c>
      <c r="L186" s="11"/>
      <c r="O186" s="14"/>
      <c r="P186" s="11"/>
      <c r="S186" s="14"/>
      <c r="U186" s="35"/>
      <c r="V186" s="35"/>
      <c r="X186" s="71"/>
      <c r="Z186" s="71"/>
    </row>
    <row r="187" spans="2:26" ht="15" x14ac:dyDescent="0.25">
      <c r="B187" s="17">
        <v>20</v>
      </c>
      <c r="C187" s="17">
        <f t="shared" si="7"/>
        <v>20020</v>
      </c>
      <c r="D187" s="11"/>
      <c r="E187" s="22"/>
      <c r="F187" s="23"/>
      <c r="G187" s="73"/>
      <c r="H187" s="74"/>
      <c r="I187" s="30"/>
      <c r="J187" s="2">
        <v>455</v>
      </c>
      <c r="K187" s="2">
        <f t="shared" si="6"/>
        <v>44</v>
      </c>
      <c r="L187" s="11"/>
      <c r="O187" s="14"/>
      <c r="P187" s="11"/>
      <c r="S187" s="14"/>
      <c r="U187" s="35"/>
      <c r="V187" s="35"/>
      <c r="X187" s="71"/>
      <c r="Z187" s="71"/>
    </row>
    <row r="188" spans="2:26" ht="15" x14ac:dyDescent="0.25">
      <c r="B188" s="17">
        <v>20</v>
      </c>
      <c r="C188" s="17">
        <f t="shared" si="7"/>
        <v>20025</v>
      </c>
      <c r="D188" s="11"/>
      <c r="E188" s="22"/>
      <c r="F188" s="23"/>
      <c r="G188" s="73"/>
      <c r="H188" s="74"/>
      <c r="I188" s="11" t="s">
        <v>139</v>
      </c>
      <c r="J188" s="2">
        <v>445</v>
      </c>
      <c r="K188" s="2">
        <f t="shared" si="6"/>
        <v>45</v>
      </c>
      <c r="L188" s="11"/>
      <c r="O188" s="14"/>
      <c r="P188" s="11"/>
      <c r="S188" s="14"/>
      <c r="U188" s="35"/>
      <c r="V188" s="35"/>
      <c r="X188" s="71"/>
      <c r="Z188" s="71"/>
    </row>
    <row r="189" spans="2:26" ht="15" x14ac:dyDescent="0.25">
      <c r="B189" s="17">
        <v>20</v>
      </c>
      <c r="C189" s="17">
        <f t="shared" si="7"/>
        <v>20250</v>
      </c>
      <c r="D189" s="11"/>
      <c r="E189" s="22"/>
      <c r="F189" s="23"/>
      <c r="G189" s="73"/>
      <c r="H189" s="74"/>
      <c r="I189" s="11"/>
      <c r="J189" s="2">
        <v>450</v>
      </c>
      <c r="K189" s="2">
        <f t="shared" si="6"/>
        <v>45</v>
      </c>
      <c r="L189" s="11"/>
      <c r="O189" s="14"/>
      <c r="P189" s="11"/>
      <c r="S189" s="14"/>
      <c r="U189" s="35"/>
      <c r="V189" s="35"/>
      <c r="X189" s="71"/>
      <c r="Z189" s="71"/>
    </row>
    <row r="190" spans="2:26" ht="15.75" thickBot="1" x14ac:dyDescent="0.3">
      <c r="B190" s="18">
        <v>20</v>
      </c>
      <c r="C190" s="18">
        <f t="shared" si="7"/>
        <v>20020</v>
      </c>
      <c r="D190" s="12"/>
      <c r="E190" s="24"/>
      <c r="F190" s="25"/>
      <c r="G190" s="75"/>
      <c r="H190" s="76"/>
      <c r="I190" s="12"/>
      <c r="J190" s="4">
        <v>455</v>
      </c>
      <c r="K190" s="4">
        <f t="shared" si="6"/>
        <v>44</v>
      </c>
      <c r="L190" s="12"/>
      <c r="M190" s="4"/>
      <c r="N190" s="4"/>
      <c r="O190" s="15"/>
      <c r="P190" s="11"/>
      <c r="S190" s="14"/>
      <c r="U190" s="35"/>
      <c r="V190" s="35"/>
      <c r="X190" s="71"/>
      <c r="Z190" s="71"/>
    </row>
    <row r="191" spans="2:26" ht="15" x14ac:dyDescent="0.25">
      <c r="B191" s="16">
        <v>21</v>
      </c>
      <c r="C191" s="16">
        <f t="shared" si="7"/>
        <v>21070</v>
      </c>
      <c r="D191" s="10">
        <v>96</v>
      </c>
      <c r="E191" s="36">
        <f>B191*F191</f>
        <v>27346.213124999998</v>
      </c>
      <c r="F191" s="51">
        <f>F182*(1-X191)</f>
        <v>1302.2006249999999</v>
      </c>
      <c r="G191" s="36">
        <f>B191*H191</f>
        <v>30080.311064999998</v>
      </c>
      <c r="H191" s="37">
        <f>H182*(1-Z191)</f>
        <v>1432.395765</v>
      </c>
      <c r="I191" s="19" t="s">
        <v>136</v>
      </c>
      <c r="J191" s="19">
        <v>430</v>
      </c>
      <c r="K191" s="19">
        <f t="shared" si="6"/>
        <v>49</v>
      </c>
      <c r="L191" s="189" t="s">
        <v>449</v>
      </c>
      <c r="M191" s="190" t="s">
        <v>62</v>
      </c>
      <c r="N191" s="190" t="s">
        <v>119</v>
      </c>
      <c r="O191" s="191">
        <v>1</v>
      </c>
      <c r="P191" s="189" t="s">
        <v>465</v>
      </c>
      <c r="Q191" s="190" t="s">
        <v>62</v>
      </c>
      <c r="R191" s="190" t="s">
        <v>119</v>
      </c>
      <c r="S191" s="191">
        <v>1</v>
      </c>
      <c r="U191" s="35"/>
      <c r="V191" s="35"/>
      <c r="X191" s="47">
        <f>$X$182</f>
        <v>3.0999999999999999E-3</v>
      </c>
      <c r="Z191" s="47">
        <f t="shared" ref="Z191:Z443" si="8">$Z$182</f>
        <v>3.0999999999999999E-3</v>
      </c>
    </row>
    <row r="192" spans="2:26" ht="15" x14ac:dyDescent="0.25">
      <c r="B192" s="17">
        <v>21</v>
      </c>
      <c r="C192" s="17">
        <f t="shared" si="7"/>
        <v>21315</v>
      </c>
      <c r="D192" s="11"/>
      <c r="E192" s="22"/>
      <c r="F192" s="23"/>
      <c r="G192" s="22"/>
      <c r="H192" s="38"/>
      <c r="J192" s="2">
        <v>435</v>
      </c>
      <c r="K192" s="2">
        <f t="shared" si="6"/>
        <v>49</v>
      </c>
      <c r="L192" s="11"/>
      <c r="O192" s="14"/>
      <c r="P192" s="101" t="s">
        <v>528</v>
      </c>
      <c r="Q192" s="104" t="s">
        <v>62</v>
      </c>
      <c r="R192" s="104" t="s">
        <v>119</v>
      </c>
      <c r="S192" s="102">
        <v>1</v>
      </c>
      <c r="U192" s="35"/>
      <c r="V192" s="35"/>
      <c r="X192" s="47"/>
      <c r="Z192" s="47"/>
    </row>
    <row r="193" spans="2:26" ht="15" x14ac:dyDescent="0.25">
      <c r="B193" s="17">
        <v>21</v>
      </c>
      <c r="C193" s="17">
        <f t="shared" si="7"/>
        <v>21120</v>
      </c>
      <c r="D193" s="11"/>
      <c r="E193" s="22"/>
      <c r="F193" s="23"/>
      <c r="G193" s="22"/>
      <c r="H193" s="38"/>
      <c r="J193" s="2">
        <v>440</v>
      </c>
      <c r="K193" s="2">
        <f t="shared" si="6"/>
        <v>48</v>
      </c>
      <c r="L193" s="11"/>
      <c r="O193" s="14"/>
      <c r="P193" s="11"/>
      <c r="S193" s="14"/>
      <c r="U193" s="35"/>
      <c r="V193" s="35"/>
      <c r="X193" s="47"/>
      <c r="Z193" s="47"/>
    </row>
    <row r="194" spans="2:26" ht="15" x14ac:dyDescent="0.25">
      <c r="B194" s="17">
        <v>21</v>
      </c>
      <c r="C194" s="17">
        <f t="shared" si="7"/>
        <v>21360</v>
      </c>
      <c r="D194" s="11"/>
      <c r="E194" s="22"/>
      <c r="F194" s="23"/>
      <c r="G194" s="22"/>
      <c r="H194" s="38"/>
      <c r="J194" s="2">
        <v>445</v>
      </c>
      <c r="K194" s="2">
        <f t="shared" si="6"/>
        <v>48</v>
      </c>
      <c r="L194" s="11"/>
      <c r="O194" s="14"/>
      <c r="P194" s="11"/>
      <c r="S194" s="14"/>
      <c r="U194" s="35"/>
      <c r="V194" s="35"/>
      <c r="X194" s="47"/>
      <c r="Z194" s="47"/>
    </row>
    <row r="195" spans="2:26" ht="15" x14ac:dyDescent="0.25">
      <c r="B195" s="17">
        <v>21</v>
      </c>
      <c r="C195" s="17">
        <f t="shared" si="7"/>
        <v>21150</v>
      </c>
      <c r="D195" s="11"/>
      <c r="E195" s="22"/>
      <c r="F195" s="23"/>
      <c r="G195" s="22"/>
      <c r="H195" s="38"/>
      <c r="J195" s="2">
        <v>450</v>
      </c>
      <c r="K195" s="2">
        <f t="shared" si="6"/>
        <v>47</v>
      </c>
      <c r="L195" s="11"/>
      <c r="O195" s="14"/>
      <c r="P195" s="11"/>
      <c r="S195" s="14"/>
      <c r="U195" s="35"/>
      <c r="V195" s="35"/>
      <c r="X195" s="47"/>
      <c r="Z195" s="47"/>
    </row>
    <row r="196" spans="2:26" ht="15" x14ac:dyDescent="0.25">
      <c r="B196" s="17">
        <v>21</v>
      </c>
      <c r="C196" s="17">
        <f t="shared" si="7"/>
        <v>21385</v>
      </c>
      <c r="D196" s="11"/>
      <c r="E196" s="22"/>
      <c r="F196" s="23"/>
      <c r="G196" s="22"/>
      <c r="H196" s="38"/>
      <c r="I196" s="30"/>
      <c r="J196" s="2">
        <v>455</v>
      </c>
      <c r="K196" s="2">
        <f t="shared" si="6"/>
        <v>47</v>
      </c>
      <c r="L196" s="11"/>
      <c r="O196" s="14"/>
      <c r="P196" s="11"/>
      <c r="S196" s="14"/>
      <c r="U196" s="35"/>
      <c r="V196" s="35"/>
      <c r="X196" s="47"/>
      <c r="Z196" s="47"/>
    </row>
    <row r="197" spans="2:26" ht="15" x14ac:dyDescent="0.25">
      <c r="B197" s="17">
        <v>21</v>
      </c>
      <c r="C197" s="17">
        <f t="shared" si="7"/>
        <v>21360</v>
      </c>
      <c r="D197" s="11"/>
      <c r="E197" s="22"/>
      <c r="F197" s="23"/>
      <c r="G197" s="22"/>
      <c r="H197" s="38"/>
      <c r="I197" s="11" t="s">
        <v>139</v>
      </c>
      <c r="J197" s="2">
        <v>445</v>
      </c>
      <c r="K197" s="2">
        <f t="shared" si="6"/>
        <v>48</v>
      </c>
      <c r="L197" s="11"/>
      <c r="O197" s="14"/>
      <c r="P197" s="11"/>
      <c r="S197" s="14"/>
      <c r="U197" s="35"/>
      <c r="V197" s="35"/>
      <c r="X197" s="47"/>
      <c r="Z197" s="47"/>
    </row>
    <row r="198" spans="2:26" ht="15" x14ac:dyDescent="0.25">
      <c r="B198" s="17">
        <v>21</v>
      </c>
      <c r="C198" s="17">
        <f t="shared" si="7"/>
        <v>21150</v>
      </c>
      <c r="D198" s="11"/>
      <c r="E198" s="22"/>
      <c r="F198" s="23"/>
      <c r="G198" s="22"/>
      <c r="H198" s="38"/>
      <c r="I198" s="11"/>
      <c r="J198" s="2">
        <v>450</v>
      </c>
      <c r="K198" s="2">
        <f t="shared" si="6"/>
        <v>47</v>
      </c>
      <c r="L198" s="11"/>
      <c r="O198" s="14"/>
      <c r="P198" s="11"/>
      <c r="S198" s="14"/>
      <c r="U198" s="35"/>
      <c r="V198" s="35"/>
      <c r="X198" s="47"/>
      <c r="Z198" s="47"/>
    </row>
    <row r="199" spans="2:26" ht="15.75" thickBot="1" x14ac:dyDescent="0.3">
      <c r="B199" s="18">
        <v>21</v>
      </c>
      <c r="C199" s="18">
        <f t="shared" si="7"/>
        <v>21385</v>
      </c>
      <c r="D199" s="12"/>
      <c r="E199" s="24"/>
      <c r="F199" s="25"/>
      <c r="G199" s="24"/>
      <c r="H199" s="39"/>
      <c r="I199" s="12"/>
      <c r="J199" s="4">
        <v>455</v>
      </c>
      <c r="K199" s="4">
        <f t="shared" si="6"/>
        <v>47</v>
      </c>
      <c r="L199" s="12"/>
      <c r="M199" s="4"/>
      <c r="N199" s="4"/>
      <c r="O199" s="15"/>
      <c r="P199" s="12"/>
      <c r="Q199" s="4"/>
      <c r="R199" s="4"/>
      <c r="S199" s="15"/>
      <c r="U199" s="35"/>
      <c r="V199" s="35"/>
      <c r="X199" s="47"/>
      <c r="Z199" s="47"/>
    </row>
    <row r="200" spans="2:26" ht="15" x14ac:dyDescent="0.25">
      <c r="B200" s="16">
        <v>22</v>
      </c>
      <c r="C200" s="16">
        <f t="shared" si="7"/>
        <v>22360</v>
      </c>
      <c r="D200" s="10">
        <v>99</v>
      </c>
      <c r="E200" s="36">
        <f>B200*F200</f>
        <v>28559.603667374999</v>
      </c>
      <c r="F200" s="51">
        <f>F191*(1-X200)</f>
        <v>1298.1638030624999</v>
      </c>
      <c r="G200" s="36">
        <f>B200*H200</f>
        <v>31415.017438826999</v>
      </c>
      <c r="H200" s="37">
        <f>H191*(1-Z200)</f>
        <v>1427.9553381285</v>
      </c>
      <c r="I200" s="19" t="s">
        <v>136</v>
      </c>
      <c r="J200" s="19">
        <v>430</v>
      </c>
      <c r="K200" s="19">
        <f t="shared" si="6"/>
        <v>52</v>
      </c>
      <c r="L200" s="189" t="s">
        <v>449</v>
      </c>
      <c r="M200" s="190" t="s">
        <v>62</v>
      </c>
      <c r="N200" s="190" t="s">
        <v>119</v>
      </c>
      <c r="O200" s="191">
        <v>1</v>
      </c>
      <c r="P200" s="189" t="s">
        <v>465</v>
      </c>
      <c r="Q200" s="190" t="s">
        <v>62</v>
      </c>
      <c r="R200" s="190" t="s">
        <v>119</v>
      </c>
      <c r="S200" s="191">
        <v>1</v>
      </c>
      <c r="U200" s="35"/>
      <c r="V200" s="35"/>
      <c r="X200" s="47">
        <f>$X$182</f>
        <v>3.0999999999999999E-3</v>
      </c>
      <c r="Z200" s="47">
        <f t="shared" si="8"/>
        <v>3.0999999999999999E-3</v>
      </c>
    </row>
    <row r="201" spans="2:26" ht="15" x14ac:dyDescent="0.25">
      <c r="B201" s="17">
        <v>22</v>
      </c>
      <c r="C201" s="17">
        <f t="shared" si="7"/>
        <v>22185</v>
      </c>
      <c r="D201" s="11"/>
      <c r="E201" s="22"/>
      <c r="F201" s="23"/>
      <c r="G201" s="22"/>
      <c r="H201" s="38"/>
      <c r="J201" s="2">
        <v>435</v>
      </c>
      <c r="K201" s="2">
        <f t="shared" si="6"/>
        <v>51</v>
      </c>
      <c r="L201" s="11"/>
      <c r="O201" s="14"/>
      <c r="P201" s="101" t="s">
        <v>528</v>
      </c>
      <c r="Q201" s="104" t="s">
        <v>62</v>
      </c>
      <c r="R201" s="104" t="s">
        <v>119</v>
      </c>
      <c r="S201" s="102">
        <v>1</v>
      </c>
      <c r="U201" s="35"/>
      <c r="V201" s="35"/>
      <c r="X201" s="47"/>
      <c r="Z201" s="47"/>
    </row>
    <row r="202" spans="2:26" ht="15" x14ac:dyDescent="0.25">
      <c r="B202" s="17">
        <v>22</v>
      </c>
      <c r="C202" s="17">
        <f t="shared" si="7"/>
        <v>22000</v>
      </c>
      <c r="D202" s="11"/>
      <c r="E202" s="22"/>
      <c r="F202" s="23"/>
      <c r="G202" s="22"/>
      <c r="H202" s="38"/>
      <c r="J202" s="2">
        <v>440</v>
      </c>
      <c r="K202" s="2">
        <f t="shared" si="6"/>
        <v>50</v>
      </c>
      <c r="L202" s="11"/>
      <c r="O202" s="14"/>
      <c r="P202" s="11"/>
      <c r="S202" s="14"/>
      <c r="U202" s="35"/>
      <c r="V202" s="35"/>
      <c r="X202" s="47"/>
      <c r="Z202" s="47"/>
    </row>
    <row r="203" spans="2:26" ht="15" x14ac:dyDescent="0.25">
      <c r="B203" s="17">
        <v>22</v>
      </c>
      <c r="C203" s="17">
        <f t="shared" si="7"/>
        <v>22250</v>
      </c>
      <c r="D203" s="11"/>
      <c r="E203" s="22"/>
      <c r="F203" s="23"/>
      <c r="G203" s="22"/>
      <c r="H203" s="38"/>
      <c r="J203" s="2">
        <v>445</v>
      </c>
      <c r="K203" s="2">
        <f t="shared" si="6"/>
        <v>50</v>
      </c>
      <c r="L203" s="11"/>
      <c r="O203" s="14"/>
      <c r="P203" s="11"/>
      <c r="S203" s="14"/>
      <c r="U203" s="35"/>
      <c r="V203" s="35"/>
      <c r="X203" s="47"/>
      <c r="Z203" s="47"/>
    </row>
    <row r="204" spans="2:26" ht="15" x14ac:dyDescent="0.25">
      <c r="B204" s="17">
        <v>22</v>
      </c>
      <c r="C204" s="17">
        <f t="shared" si="7"/>
        <v>22050</v>
      </c>
      <c r="D204" s="11"/>
      <c r="E204" s="22"/>
      <c r="F204" s="23"/>
      <c r="G204" s="22"/>
      <c r="H204" s="38"/>
      <c r="J204" s="2">
        <v>450</v>
      </c>
      <c r="K204" s="2">
        <f t="shared" si="6"/>
        <v>49</v>
      </c>
      <c r="L204" s="11"/>
      <c r="O204" s="14"/>
      <c r="P204" s="11"/>
      <c r="S204" s="14"/>
      <c r="U204" s="35"/>
      <c r="V204" s="35"/>
      <c r="X204" s="47"/>
      <c r="Z204" s="47"/>
    </row>
    <row r="205" spans="2:26" ht="15" x14ac:dyDescent="0.25">
      <c r="B205" s="17">
        <v>22</v>
      </c>
      <c r="C205" s="17">
        <f t="shared" si="7"/>
        <v>22295</v>
      </c>
      <c r="D205" s="11"/>
      <c r="E205" s="22"/>
      <c r="F205" s="23"/>
      <c r="G205" s="22"/>
      <c r="H205" s="38"/>
      <c r="I205" s="30"/>
      <c r="J205" s="2">
        <v>455</v>
      </c>
      <c r="K205" s="2">
        <f t="shared" si="6"/>
        <v>49</v>
      </c>
      <c r="L205" s="11"/>
      <c r="O205" s="14"/>
      <c r="P205" s="11"/>
      <c r="S205" s="14"/>
      <c r="U205" s="35"/>
      <c r="V205" s="35"/>
      <c r="X205" s="47"/>
      <c r="Z205" s="47"/>
    </row>
    <row r="206" spans="2:26" ht="15" x14ac:dyDescent="0.25">
      <c r="B206" s="17">
        <v>22</v>
      </c>
      <c r="C206" s="17">
        <f t="shared" si="7"/>
        <v>22250</v>
      </c>
      <c r="D206" s="11"/>
      <c r="E206" s="22"/>
      <c r="F206" s="23"/>
      <c r="G206" s="22"/>
      <c r="H206" s="38"/>
      <c r="I206" s="11" t="s">
        <v>139</v>
      </c>
      <c r="J206" s="2">
        <v>445</v>
      </c>
      <c r="K206" s="2">
        <f t="shared" si="6"/>
        <v>50</v>
      </c>
      <c r="L206" s="11"/>
      <c r="O206" s="14"/>
      <c r="P206" s="11"/>
      <c r="S206" s="14"/>
      <c r="U206" s="35"/>
      <c r="V206" s="35"/>
      <c r="X206" s="47"/>
      <c r="Z206" s="47"/>
    </row>
    <row r="207" spans="2:26" ht="15" x14ac:dyDescent="0.25">
      <c r="B207" s="17">
        <v>22</v>
      </c>
      <c r="C207" s="17">
        <f t="shared" si="7"/>
        <v>22050</v>
      </c>
      <c r="D207" s="11"/>
      <c r="E207" s="22"/>
      <c r="F207" s="23"/>
      <c r="G207" s="22"/>
      <c r="H207" s="38"/>
      <c r="I207" s="11"/>
      <c r="J207" s="2">
        <v>450</v>
      </c>
      <c r="K207" s="2">
        <f t="shared" si="6"/>
        <v>49</v>
      </c>
      <c r="L207" s="11"/>
      <c r="O207" s="14"/>
      <c r="P207" s="11"/>
      <c r="S207" s="14"/>
      <c r="U207" s="35"/>
      <c r="V207" s="35"/>
      <c r="X207" s="47"/>
      <c r="Z207" s="47"/>
    </row>
    <row r="208" spans="2:26" ht="15.75" thickBot="1" x14ac:dyDescent="0.3">
      <c r="B208" s="18">
        <v>22</v>
      </c>
      <c r="C208" s="18">
        <f t="shared" si="7"/>
        <v>22295</v>
      </c>
      <c r="D208" s="12"/>
      <c r="E208" s="24"/>
      <c r="F208" s="25"/>
      <c r="G208" s="24"/>
      <c r="H208" s="39"/>
      <c r="I208" s="12"/>
      <c r="J208" s="4">
        <v>455</v>
      </c>
      <c r="K208" s="4">
        <f t="shared" si="6"/>
        <v>49</v>
      </c>
      <c r="L208" s="12"/>
      <c r="M208" s="4"/>
      <c r="N208" s="4"/>
      <c r="O208" s="15"/>
      <c r="P208" s="12"/>
      <c r="Q208" s="4"/>
      <c r="R208" s="4"/>
      <c r="S208" s="15"/>
      <c r="U208" s="35"/>
      <c r="V208" s="35"/>
      <c r="X208" s="47"/>
      <c r="Z208" s="47"/>
    </row>
    <row r="209" spans="2:26" ht="15" x14ac:dyDescent="0.25">
      <c r="B209" s="16">
        <v>23</v>
      </c>
      <c r="C209" s="16">
        <f t="shared" si="7"/>
        <v>23220</v>
      </c>
      <c r="D209" s="10">
        <v>104</v>
      </c>
      <c r="E209" s="36">
        <f>B209*F209</f>
        <v>29765.208391279142</v>
      </c>
      <c r="F209" s="51">
        <f>F200*(1-X209)</f>
        <v>1294.1394952730061</v>
      </c>
      <c r="G209" s="36">
        <f>B209*H209</f>
        <v>32741.159561346936</v>
      </c>
      <c r="H209" s="37">
        <f>H200*(1-Z209)</f>
        <v>1423.5286765803016</v>
      </c>
      <c r="I209" s="19" t="s">
        <v>136</v>
      </c>
      <c r="J209" s="19">
        <v>430</v>
      </c>
      <c r="K209" s="19">
        <f t="shared" si="6"/>
        <v>54</v>
      </c>
      <c r="L209" s="189" t="s">
        <v>449</v>
      </c>
      <c r="M209" s="190" t="s">
        <v>62</v>
      </c>
      <c r="N209" s="190" t="s">
        <v>119</v>
      </c>
      <c r="O209" s="191">
        <v>1</v>
      </c>
      <c r="P209" s="189" t="s">
        <v>465</v>
      </c>
      <c r="Q209" s="190" t="s">
        <v>62</v>
      </c>
      <c r="R209" s="190" t="s">
        <v>119</v>
      </c>
      <c r="S209" s="191">
        <v>1</v>
      </c>
      <c r="U209" s="35"/>
      <c r="V209" s="35"/>
      <c r="X209" s="47">
        <f>$X$182</f>
        <v>3.0999999999999999E-3</v>
      </c>
      <c r="Z209" s="47">
        <f t="shared" si="8"/>
        <v>3.0999999999999999E-3</v>
      </c>
    </row>
    <row r="210" spans="2:26" ht="15" x14ac:dyDescent="0.25">
      <c r="B210" s="17">
        <v>23</v>
      </c>
      <c r="C210" s="17">
        <f t="shared" si="7"/>
        <v>23055</v>
      </c>
      <c r="D210" s="11"/>
      <c r="E210" s="22"/>
      <c r="F210" s="23"/>
      <c r="G210" s="22"/>
      <c r="H210" s="38"/>
      <c r="J210" s="2">
        <v>435</v>
      </c>
      <c r="K210" s="2">
        <f t="shared" si="6"/>
        <v>53</v>
      </c>
      <c r="L210" s="11"/>
      <c r="O210" s="14"/>
      <c r="P210" s="101" t="s">
        <v>528</v>
      </c>
      <c r="Q210" s="104" t="s">
        <v>62</v>
      </c>
      <c r="R210" s="104" t="s">
        <v>119</v>
      </c>
      <c r="S210" s="102">
        <v>1</v>
      </c>
      <c r="U210" s="35"/>
      <c r="V210" s="35"/>
      <c r="X210" s="47"/>
      <c r="Z210" s="47"/>
    </row>
    <row r="211" spans="2:26" ht="15" x14ac:dyDescent="0.25">
      <c r="B211" s="17">
        <v>23</v>
      </c>
      <c r="C211" s="17">
        <f t="shared" si="7"/>
        <v>23320</v>
      </c>
      <c r="D211" s="11"/>
      <c r="E211" s="22"/>
      <c r="F211" s="23"/>
      <c r="G211" s="22"/>
      <c r="H211" s="38"/>
      <c r="J211" s="2">
        <v>440</v>
      </c>
      <c r="K211" s="2">
        <f t="shared" si="6"/>
        <v>53</v>
      </c>
      <c r="L211" s="11"/>
      <c r="O211" s="14"/>
      <c r="P211" s="11"/>
      <c r="S211" s="14"/>
      <c r="U211" s="35"/>
      <c r="V211" s="35"/>
      <c r="X211" s="47"/>
      <c r="Z211" s="47"/>
    </row>
    <row r="212" spans="2:26" ht="15" x14ac:dyDescent="0.25">
      <c r="B212" s="17">
        <v>23</v>
      </c>
      <c r="C212" s="17">
        <f t="shared" si="7"/>
        <v>23140</v>
      </c>
      <c r="D212" s="11"/>
      <c r="E212" s="22"/>
      <c r="F212" s="23"/>
      <c r="G212" s="22"/>
      <c r="H212" s="38"/>
      <c r="J212" s="2">
        <v>445</v>
      </c>
      <c r="K212" s="2">
        <f t="shared" si="6"/>
        <v>52</v>
      </c>
      <c r="L212" s="11"/>
      <c r="O212" s="14"/>
      <c r="P212" s="11"/>
      <c r="S212" s="14"/>
      <c r="U212" s="35"/>
      <c r="V212" s="35"/>
      <c r="X212" s="47"/>
      <c r="Z212" s="47"/>
    </row>
    <row r="213" spans="2:26" ht="15" x14ac:dyDescent="0.25">
      <c r="B213" s="17">
        <v>23</v>
      </c>
      <c r="C213" s="17">
        <f t="shared" si="7"/>
        <v>23400</v>
      </c>
      <c r="D213" s="11"/>
      <c r="E213" s="22"/>
      <c r="F213" s="23"/>
      <c r="G213" s="22"/>
      <c r="H213" s="38"/>
      <c r="J213" s="2">
        <v>450</v>
      </c>
      <c r="K213" s="2">
        <f t="shared" si="6"/>
        <v>52</v>
      </c>
      <c r="L213" s="11"/>
      <c r="O213" s="14"/>
      <c r="P213" s="11"/>
      <c r="S213" s="14"/>
      <c r="U213" s="35"/>
      <c r="V213" s="35"/>
      <c r="X213" s="47"/>
      <c r="Z213" s="47"/>
    </row>
    <row r="214" spans="2:26" ht="15" x14ac:dyDescent="0.25">
      <c r="B214" s="17">
        <v>23</v>
      </c>
      <c r="C214" s="17">
        <f t="shared" si="7"/>
        <v>23205</v>
      </c>
      <c r="D214" s="11"/>
      <c r="E214" s="22"/>
      <c r="F214" s="23"/>
      <c r="G214" s="22"/>
      <c r="H214" s="38"/>
      <c r="I214" s="30"/>
      <c r="J214" s="2">
        <v>455</v>
      </c>
      <c r="K214" s="2">
        <f t="shared" si="6"/>
        <v>51</v>
      </c>
      <c r="L214" s="11"/>
      <c r="O214" s="14"/>
      <c r="P214" s="11"/>
      <c r="S214" s="14"/>
      <c r="U214" s="35"/>
      <c r="V214" s="35"/>
      <c r="X214" s="47"/>
      <c r="Z214" s="47"/>
    </row>
    <row r="215" spans="2:26" ht="15" x14ac:dyDescent="0.25">
      <c r="B215" s="17">
        <v>23</v>
      </c>
      <c r="C215" s="17">
        <f t="shared" si="7"/>
        <v>23140</v>
      </c>
      <c r="D215" s="11"/>
      <c r="E215" s="22"/>
      <c r="F215" s="23"/>
      <c r="G215" s="22"/>
      <c r="H215" s="38"/>
      <c r="I215" s="11" t="s">
        <v>139</v>
      </c>
      <c r="J215" s="2">
        <v>445</v>
      </c>
      <c r="K215" s="2">
        <f t="shared" si="6"/>
        <v>52</v>
      </c>
      <c r="L215" s="11"/>
      <c r="O215" s="14"/>
      <c r="P215" s="11"/>
      <c r="S215" s="14"/>
      <c r="U215" s="35"/>
      <c r="V215" s="35"/>
      <c r="X215" s="47"/>
      <c r="Z215" s="47"/>
    </row>
    <row r="216" spans="2:26" ht="15" x14ac:dyDescent="0.25">
      <c r="B216" s="17">
        <v>23</v>
      </c>
      <c r="C216" s="17">
        <f t="shared" si="7"/>
        <v>23400</v>
      </c>
      <c r="D216" s="11"/>
      <c r="E216" s="22"/>
      <c r="F216" s="23"/>
      <c r="G216" s="22"/>
      <c r="H216" s="38"/>
      <c r="I216" s="11"/>
      <c r="J216" s="2">
        <v>450</v>
      </c>
      <c r="K216" s="2">
        <f t="shared" si="6"/>
        <v>52</v>
      </c>
      <c r="L216" s="11"/>
      <c r="O216" s="14"/>
      <c r="P216" s="11"/>
      <c r="S216" s="14"/>
      <c r="U216" s="35"/>
      <c r="V216" s="35"/>
      <c r="X216" s="47"/>
      <c r="Z216" s="47"/>
    </row>
    <row r="217" spans="2:26" ht="15.75" thickBot="1" x14ac:dyDescent="0.3">
      <c r="B217" s="18">
        <v>23</v>
      </c>
      <c r="C217" s="18">
        <f t="shared" si="7"/>
        <v>23205</v>
      </c>
      <c r="D217" s="12"/>
      <c r="E217" s="24"/>
      <c r="F217" s="25"/>
      <c r="G217" s="24"/>
      <c r="H217" s="39"/>
      <c r="I217" s="12"/>
      <c r="J217" s="4">
        <v>455</v>
      </c>
      <c r="K217" s="4">
        <f t="shared" si="6"/>
        <v>51</v>
      </c>
      <c r="L217" s="12"/>
      <c r="M217" s="4"/>
      <c r="N217" s="4"/>
      <c r="O217" s="15"/>
      <c r="P217" s="12"/>
      <c r="Q217" s="4"/>
      <c r="R217" s="4"/>
      <c r="S217" s="15"/>
      <c r="U217" s="35"/>
      <c r="V217" s="35"/>
      <c r="X217" s="47"/>
      <c r="Z217" s="47"/>
    </row>
    <row r="218" spans="2:26" ht="15" x14ac:dyDescent="0.25">
      <c r="B218" s="16">
        <v>24</v>
      </c>
      <c r="C218" s="16">
        <f t="shared" si="7"/>
        <v>24080</v>
      </c>
      <c r="D218" s="10">
        <v>108</v>
      </c>
      <c r="E218" s="36">
        <f>B218*F218</f>
        <v>30963.063908103832</v>
      </c>
      <c r="F218" s="51">
        <f>F209*(1-X218)</f>
        <v>1290.1276628376597</v>
      </c>
      <c r="G218" s="36">
        <f>B218*H218</f>
        <v>34058.777704389664</v>
      </c>
      <c r="H218" s="37">
        <f>H209*(1-Z218)</f>
        <v>1419.1157376829028</v>
      </c>
      <c r="I218" s="19" t="s">
        <v>136</v>
      </c>
      <c r="J218" s="19">
        <v>430</v>
      </c>
      <c r="K218" s="19">
        <f t="shared" si="6"/>
        <v>56</v>
      </c>
      <c r="L218" s="189" t="s">
        <v>450</v>
      </c>
      <c r="M218" s="190" t="s">
        <v>62</v>
      </c>
      <c r="N218" s="190" t="s">
        <v>119</v>
      </c>
      <c r="O218" s="191">
        <v>1</v>
      </c>
      <c r="P218" s="189" t="s">
        <v>465</v>
      </c>
      <c r="Q218" s="190" t="s">
        <v>62</v>
      </c>
      <c r="R218" s="190" t="s">
        <v>119</v>
      </c>
      <c r="S218" s="191">
        <v>1</v>
      </c>
      <c r="U218" s="35"/>
      <c r="V218" s="35"/>
      <c r="X218" s="47">
        <f>$X$182</f>
        <v>3.0999999999999999E-3</v>
      </c>
      <c r="Z218" s="47">
        <f t="shared" si="8"/>
        <v>3.0999999999999999E-3</v>
      </c>
    </row>
    <row r="219" spans="2:26" ht="15" x14ac:dyDescent="0.25">
      <c r="B219" s="17">
        <v>24</v>
      </c>
      <c r="C219" s="17">
        <f t="shared" si="7"/>
        <v>24360</v>
      </c>
      <c r="D219" s="11"/>
      <c r="E219" s="22"/>
      <c r="F219" s="23"/>
      <c r="G219" s="22"/>
      <c r="H219" s="38"/>
      <c r="J219" s="2">
        <v>435</v>
      </c>
      <c r="K219" s="2">
        <f t="shared" si="6"/>
        <v>56</v>
      </c>
      <c r="L219" s="11"/>
      <c r="O219" s="14"/>
      <c r="P219" s="101" t="s">
        <v>525</v>
      </c>
      <c r="Q219" s="104" t="s">
        <v>62</v>
      </c>
      <c r="R219" s="104" t="s">
        <v>119</v>
      </c>
      <c r="S219" s="102">
        <v>2</v>
      </c>
      <c r="U219" s="35"/>
      <c r="V219" s="35"/>
      <c r="X219" s="47"/>
      <c r="Z219" s="47"/>
    </row>
    <row r="220" spans="2:26" ht="15" x14ac:dyDescent="0.25">
      <c r="B220" s="17">
        <v>24</v>
      </c>
      <c r="C220" s="17">
        <f t="shared" si="7"/>
        <v>24200</v>
      </c>
      <c r="D220" s="11"/>
      <c r="E220" s="22"/>
      <c r="F220" s="23"/>
      <c r="G220" s="22"/>
      <c r="H220" s="38"/>
      <c r="J220" s="2">
        <v>440</v>
      </c>
      <c r="K220" s="2">
        <f t="shared" si="6"/>
        <v>55</v>
      </c>
      <c r="L220" s="11"/>
      <c r="O220" s="14"/>
      <c r="P220" s="11"/>
      <c r="S220" s="14"/>
      <c r="U220" s="35"/>
      <c r="V220" s="35"/>
      <c r="X220" s="47"/>
      <c r="Z220" s="47"/>
    </row>
    <row r="221" spans="2:26" ht="15" x14ac:dyDescent="0.25">
      <c r="B221" s="17">
        <v>24</v>
      </c>
      <c r="C221" s="17">
        <f t="shared" si="7"/>
        <v>24030</v>
      </c>
      <c r="D221" s="11"/>
      <c r="E221" s="22"/>
      <c r="F221" s="23"/>
      <c r="G221" s="22"/>
      <c r="H221" s="38"/>
      <c r="J221" s="2">
        <v>445</v>
      </c>
      <c r="K221" s="2">
        <f t="shared" ref="K221:K284" si="9">CEILING(B221*1000/J221,1)</f>
        <v>54</v>
      </c>
      <c r="L221" s="11"/>
      <c r="O221" s="14"/>
      <c r="P221" s="11"/>
      <c r="S221" s="14"/>
      <c r="U221" s="35"/>
      <c r="V221" s="35"/>
      <c r="X221" s="47"/>
      <c r="Z221" s="47"/>
    </row>
    <row r="222" spans="2:26" ht="15" x14ac:dyDescent="0.25">
      <c r="B222" s="17">
        <v>24</v>
      </c>
      <c r="C222" s="17">
        <f t="shared" ref="C222:C285" si="10">K222*J222</f>
        <v>24300</v>
      </c>
      <c r="D222" s="11"/>
      <c r="E222" s="22"/>
      <c r="F222" s="23"/>
      <c r="G222" s="22"/>
      <c r="H222" s="38"/>
      <c r="J222" s="2">
        <v>450</v>
      </c>
      <c r="K222" s="2">
        <f t="shared" si="9"/>
        <v>54</v>
      </c>
      <c r="L222" s="11"/>
      <c r="O222" s="14"/>
      <c r="P222" s="11"/>
      <c r="S222" s="14"/>
      <c r="U222" s="35"/>
      <c r="V222" s="35"/>
      <c r="X222" s="47"/>
      <c r="Z222" s="47"/>
    </row>
    <row r="223" spans="2:26" ht="15" x14ac:dyDescent="0.25">
      <c r="B223" s="17">
        <v>24</v>
      </c>
      <c r="C223" s="17">
        <f t="shared" si="10"/>
        <v>24115</v>
      </c>
      <c r="D223" s="11"/>
      <c r="E223" s="22"/>
      <c r="F223" s="23"/>
      <c r="G223" s="22"/>
      <c r="H223" s="38"/>
      <c r="I223" s="30"/>
      <c r="J223" s="2">
        <v>455</v>
      </c>
      <c r="K223" s="2">
        <f t="shared" si="9"/>
        <v>53</v>
      </c>
      <c r="L223" s="11"/>
      <c r="O223" s="14"/>
      <c r="P223" s="11"/>
      <c r="S223" s="14"/>
      <c r="U223" s="35"/>
      <c r="V223" s="35"/>
      <c r="X223" s="47"/>
      <c r="Z223" s="47"/>
    </row>
    <row r="224" spans="2:26" ht="15" x14ac:dyDescent="0.25">
      <c r="B224" s="17">
        <v>24</v>
      </c>
      <c r="C224" s="17">
        <f t="shared" si="10"/>
        <v>24030</v>
      </c>
      <c r="D224" s="11"/>
      <c r="E224" s="22"/>
      <c r="F224" s="23"/>
      <c r="G224" s="22"/>
      <c r="H224" s="38"/>
      <c r="I224" s="11" t="s">
        <v>139</v>
      </c>
      <c r="J224" s="2">
        <v>445</v>
      </c>
      <c r="K224" s="2">
        <f t="shared" si="9"/>
        <v>54</v>
      </c>
      <c r="L224" s="11"/>
      <c r="O224" s="14"/>
      <c r="P224" s="11"/>
      <c r="S224" s="14"/>
      <c r="U224" s="35"/>
      <c r="V224" s="35"/>
      <c r="X224" s="47"/>
      <c r="Z224" s="47"/>
    </row>
    <row r="225" spans="2:26" ht="15" x14ac:dyDescent="0.25">
      <c r="B225" s="17">
        <v>24</v>
      </c>
      <c r="C225" s="17">
        <f t="shared" si="10"/>
        <v>24300</v>
      </c>
      <c r="D225" s="11"/>
      <c r="E225" s="22"/>
      <c r="F225" s="23"/>
      <c r="G225" s="22"/>
      <c r="H225" s="38"/>
      <c r="I225" s="11"/>
      <c r="J225" s="2">
        <v>450</v>
      </c>
      <c r="K225" s="2">
        <f t="shared" si="9"/>
        <v>54</v>
      </c>
      <c r="L225" s="11"/>
      <c r="O225" s="14"/>
      <c r="P225" s="11"/>
      <c r="S225" s="14"/>
      <c r="U225" s="35"/>
      <c r="V225" s="35"/>
      <c r="X225" s="47"/>
      <c r="Z225" s="47"/>
    </row>
    <row r="226" spans="2:26" ht="15.75" thickBot="1" x14ac:dyDescent="0.3">
      <c r="B226" s="18">
        <v>24</v>
      </c>
      <c r="C226" s="18">
        <f t="shared" si="10"/>
        <v>24115</v>
      </c>
      <c r="D226" s="12"/>
      <c r="E226" s="24"/>
      <c r="F226" s="25"/>
      <c r="G226" s="24"/>
      <c r="H226" s="39"/>
      <c r="I226" s="12"/>
      <c r="J226" s="4">
        <v>455</v>
      </c>
      <c r="K226" s="4">
        <f t="shared" si="9"/>
        <v>53</v>
      </c>
      <c r="L226" s="12"/>
      <c r="M226" s="4"/>
      <c r="N226" s="4"/>
      <c r="O226" s="15"/>
      <c r="P226" s="12"/>
      <c r="Q226" s="4"/>
      <c r="R226" s="4"/>
      <c r="S226" s="15"/>
      <c r="U226" s="35"/>
      <c r="V226" s="35"/>
      <c r="X226" s="47"/>
      <c r="Z226" s="47"/>
    </row>
    <row r="227" spans="2:26" ht="15" x14ac:dyDescent="0.25">
      <c r="B227" s="17">
        <v>25</v>
      </c>
      <c r="C227" s="17">
        <f t="shared" si="10"/>
        <v>25370</v>
      </c>
      <c r="D227" s="11">
        <v>113</v>
      </c>
      <c r="E227" s="22">
        <f>B227*F227</f>
        <v>32153.206677071576</v>
      </c>
      <c r="F227" s="23">
        <f>F218*(1-X227)</f>
        <v>1286.128267082863</v>
      </c>
      <c r="G227" s="22">
        <f>B227*H227</f>
        <v>35367.911972402144</v>
      </c>
      <c r="H227" s="38">
        <f>H218*(1-Z227)</f>
        <v>1414.7164788960858</v>
      </c>
      <c r="I227" s="19" t="s">
        <v>136</v>
      </c>
      <c r="J227" s="2">
        <v>430</v>
      </c>
      <c r="K227" s="2">
        <f t="shared" si="9"/>
        <v>59</v>
      </c>
      <c r="L227" s="189" t="s">
        <v>451</v>
      </c>
      <c r="M227" s="190" t="s">
        <v>62</v>
      </c>
      <c r="N227" s="190" t="s">
        <v>119</v>
      </c>
      <c r="O227" s="191">
        <v>1</v>
      </c>
      <c r="P227" s="189" t="s">
        <v>529</v>
      </c>
      <c r="Q227" s="190" t="s">
        <v>62</v>
      </c>
      <c r="R227" s="190" t="s">
        <v>119</v>
      </c>
      <c r="S227" s="191">
        <v>1</v>
      </c>
      <c r="U227" s="35"/>
      <c r="V227" s="35"/>
      <c r="X227" s="47">
        <f>$X$182</f>
        <v>3.0999999999999999E-3</v>
      </c>
      <c r="Z227" s="47">
        <f t="shared" si="8"/>
        <v>3.0999999999999999E-3</v>
      </c>
    </row>
    <row r="228" spans="2:26" ht="15" x14ac:dyDescent="0.25">
      <c r="B228" s="17">
        <v>25</v>
      </c>
      <c r="C228" s="17">
        <f t="shared" si="10"/>
        <v>25230</v>
      </c>
      <c r="D228" s="11"/>
      <c r="E228" s="22"/>
      <c r="F228" s="23"/>
      <c r="G228" s="22"/>
      <c r="H228" s="38"/>
      <c r="J228" s="2">
        <v>435</v>
      </c>
      <c r="K228" s="2">
        <f t="shared" si="9"/>
        <v>58</v>
      </c>
      <c r="L228" s="101" t="s">
        <v>470</v>
      </c>
      <c r="M228" s="104" t="s">
        <v>62</v>
      </c>
      <c r="N228" s="104" t="s">
        <v>119</v>
      </c>
      <c r="O228" s="102">
        <v>1</v>
      </c>
      <c r="P228" s="11"/>
      <c r="S228" s="14"/>
      <c r="U228" s="35"/>
      <c r="V228" s="35"/>
      <c r="X228" s="47"/>
      <c r="Z228" s="47"/>
    </row>
    <row r="229" spans="2:26" ht="15" x14ac:dyDescent="0.25">
      <c r="B229" s="17">
        <v>25</v>
      </c>
      <c r="C229" s="17">
        <f t="shared" si="10"/>
        <v>25080</v>
      </c>
      <c r="D229" s="11"/>
      <c r="E229" s="22"/>
      <c r="F229" s="23"/>
      <c r="G229" s="22"/>
      <c r="H229" s="38"/>
      <c r="J229" s="2">
        <v>440</v>
      </c>
      <c r="K229" s="2">
        <f t="shared" si="9"/>
        <v>57</v>
      </c>
      <c r="L229" s="11"/>
      <c r="O229" s="14"/>
      <c r="P229" s="11"/>
      <c r="S229" s="14"/>
      <c r="U229" s="35"/>
      <c r="V229" s="35"/>
      <c r="X229" s="47"/>
      <c r="Z229" s="47"/>
    </row>
    <row r="230" spans="2:26" ht="15" x14ac:dyDescent="0.25">
      <c r="B230" s="17">
        <v>25</v>
      </c>
      <c r="C230" s="17">
        <f t="shared" si="10"/>
        <v>25365</v>
      </c>
      <c r="D230" s="11"/>
      <c r="E230" s="22"/>
      <c r="F230" s="23"/>
      <c r="G230" s="22"/>
      <c r="H230" s="38"/>
      <c r="J230" s="2">
        <v>445</v>
      </c>
      <c r="K230" s="2">
        <f t="shared" si="9"/>
        <v>57</v>
      </c>
      <c r="L230" s="11"/>
      <c r="O230" s="14"/>
      <c r="P230" s="11"/>
      <c r="S230" s="14"/>
      <c r="U230" s="35"/>
      <c r="V230" s="35"/>
      <c r="X230" s="47"/>
      <c r="Z230" s="47"/>
    </row>
    <row r="231" spans="2:26" ht="15" x14ac:dyDescent="0.25">
      <c r="B231" s="17">
        <v>25</v>
      </c>
      <c r="C231" s="17">
        <f t="shared" si="10"/>
        <v>25200</v>
      </c>
      <c r="D231" s="11"/>
      <c r="E231" s="22"/>
      <c r="F231" s="23"/>
      <c r="G231" s="22"/>
      <c r="H231" s="38"/>
      <c r="J231" s="2">
        <v>450</v>
      </c>
      <c r="K231" s="2">
        <f t="shared" si="9"/>
        <v>56</v>
      </c>
      <c r="L231" s="11"/>
      <c r="O231" s="14"/>
      <c r="P231" s="11"/>
      <c r="S231" s="14"/>
      <c r="U231" s="35"/>
      <c r="V231" s="35"/>
      <c r="X231" s="47"/>
      <c r="Z231" s="47"/>
    </row>
    <row r="232" spans="2:26" ht="15" x14ac:dyDescent="0.25">
      <c r="B232" s="17">
        <v>25</v>
      </c>
      <c r="C232" s="17">
        <f t="shared" si="10"/>
        <v>25025</v>
      </c>
      <c r="D232" s="11"/>
      <c r="E232" s="22"/>
      <c r="F232" s="23"/>
      <c r="G232" s="22"/>
      <c r="H232" s="38"/>
      <c r="I232" s="30"/>
      <c r="J232" s="2">
        <v>455</v>
      </c>
      <c r="K232" s="2">
        <f t="shared" si="9"/>
        <v>55</v>
      </c>
      <c r="L232" s="11"/>
      <c r="O232" s="14"/>
      <c r="P232" s="11"/>
      <c r="S232" s="14"/>
      <c r="U232" s="35"/>
      <c r="V232" s="35"/>
      <c r="X232" s="47"/>
      <c r="Z232" s="47"/>
    </row>
    <row r="233" spans="2:26" ht="15" x14ac:dyDescent="0.25">
      <c r="B233" s="17">
        <v>25</v>
      </c>
      <c r="C233" s="17">
        <f t="shared" si="10"/>
        <v>25365</v>
      </c>
      <c r="D233" s="11"/>
      <c r="E233" s="22"/>
      <c r="F233" s="23"/>
      <c r="G233" s="22"/>
      <c r="H233" s="38"/>
      <c r="I233" s="11" t="s">
        <v>139</v>
      </c>
      <c r="J233" s="2">
        <v>445</v>
      </c>
      <c r="K233" s="2">
        <f t="shared" si="9"/>
        <v>57</v>
      </c>
      <c r="L233" s="11"/>
      <c r="O233" s="14"/>
      <c r="P233" s="11"/>
      <c r="S233" s="14"/>
      <c r="U233" s="35"/>
      <c r="V233" s="35"/>
      <c r="X233" s="47"/>
      <c r="Z233" s="47"/>
    </row>
    <row r="234" spans="2:26" ht="15" x14ac:dyDescent="0.25">
      <c r="B234" s="17">
        <v>25</v>
      </c>
      <c r="C234" s="17">
        <f t="shared" si="10"/>
        <v>25200</v>
      </c>
      <c r="D234" s="11"/>
      <c r="E234" s="22"/>
      <c r="F234" s="23"/>
      <c r="G234" s="22"/>
      <c r="H234" s="38"/>
      <c r="I234" s="11"/>
      <c r="J234" s="2">
        <v>450</v>
      </c>
      <c r="K234" s="2">
        <f t="shared" si="9"/>
        <v>56</v>
      </c>
      <c r="L234" s="11"/>
      <c r="O234" s="14"/>
      <c r="P234" s="11"/>
      <c r="S234" s="14"/>
      <c r="U234" s="35"/>
      <c r="V234" s="35"/>
      <c r="X234" s="47"/>
      <c r="Z234" s="47"/>
    </row>
    <row r="235" spans="2:26" ht="15.75" thickBot="1" x14ac:dyDescent="0.3">
      <c r="B235" s="17">
        <v>25</v>
      </c>
      <c r="C235" s="17">
        <f t="shared" si="10"/>
        <v>25025</v>
      </c>
      <c r="D235" s="11"/>
      <c r="E235" s="22"/>
      <c r="F235" s="23"/>
      <c r="G235" s="22"/>
      <c r="H235" s="38"/>
      <c r="I235" s="12"/>
      <c r="J235" s="2">
        <v>455</v>
      </c>
      <c r="K235" s="2">
        <f t="shared" si="9"/>
        <v>55</v>
      </c>
      <c r="L235" s="12"/>
      <c r="M235" s="4"/>
      <c r="N235" s="4"/>
      <c r="O235" s="15"/>
      <c r="P235" s="12"/>
      <c r="Q235" s="4"/>
      <c r="R235" s="4"/>
      <c r="S235" s="15"/>
      <c r="U235" s="35"/>
      <c r="V235" s="35"/>
      <c r="X235" s="47"/>
      <c r="Z235" s="47"/>
    </row>
    <row r="236" spans="2:26" ht="15" x14ac:dyDescent="0.25">
      <c r="B236" s="16">
        <v>26</v>
      </c>
      <c r="C236" s="16">
        <f t="shared" si="10"/>
        <v>26230</v>
      </c>
      <c r="D236" s="10">
        <v>117</v>
      </c>
      <c r="E236" s="36">
        <f>B236*F236</f>
        <v>33335.673005827557</v>
      </c>
      <c r="F236" s="51">
        <f>F227*(1-X236)</f>
        <v>1282.141269454906</v>
      </c>
      <c r="G236" s="36">
        <f>B236*H236</f>
        <v>36668.602303099207</v>
      </c>
      <c r="H236" s="37">
        <f>H227*(1-Z236)</f>
        <v>1410.3308578115079</v>
      </c>
      <c r="I236" s="19" t="s">
        <v>136</v>
      </c>
      <c r="J236" s="19">
        <v>430</v>
      </c>
      <c r="K236" s="19">
        <f t="shared" si="9"/>
        <v>61</v>
      </c>
      <c r="L236" s="189" t="s">
        <v>451</v>
      </c>
      <c r="M236" s="190" t="s">
        <v>62</v>
      </c>
      <c r="N236" s="190" t="s">
        <v>119</v>
      </c>
      <c r="O236" s="191">
        <v>1</v>
      </c>
      <c r="P236" s="189" t="s">
        <v>529</v>
      </c>
      <c r="Q236" s="190" t="s">
        <v>62</v>
      </c>
      <c r="R236" s="190" t="s">
        <v>119</v>
      </c>
      <c r="S236" s="191">
        <v>1</v>
      </c>
      <c r="U236" s="35"/>
      <c r="V236" s="35"/>
      <c r="X236" s="47">
        <f>$X$182</f>
        <v>3.0999999999999999E-3</v>
      </c>
      <c r="Z236" s="47">
        <f t="shared" si="8"/>
        <v>3.0999999999999999E-3</v>
      </c>
    </row>
    <row r="237" spans="2:26" ht="15" x14ac:dyDescent="0.25">
      <c r="B237" s="17">
        <v>26</v>
      </c>
      <c r="C237" s="17">
        <f t="shared" si="10"/>
        <v>26100</v>
      </c>
      <c r="D237" s="11"/>
      <c r="E237" s="22"/>
      <c r="F237" s="23"/>
      <c r="G237" s="22"/>
      <c r="H237" s="38"/>
      <c r="J237" s="2">
        <v>435</v>
      </c>
      <c r="K237" s="2">
        <f t="shared" si="9"/>
        <v>60</v>
      </c>
      <c r="L237" s="101" t="s">
        <v>470</v>
      </c>
      <c r="M237" s="104" t="s">
        <v>62</v>
      </c>
      <c r="N237" s="104" t="s">
        <v>119</v>
      </c>
      <c r="O237" s="102">
        <v>1</v>
      </c>
      <c r="P237" s="11"/>
      <c r="S237" s="14"/>
      <c r="U237" s="35"/>
      <c r="V237" s="35"/>
      <c r="X237" s="47"/>
      <c r="Z237" s="47"/>
    </row>
    <row r="238" spans="2:26" ht="15" x14ac:dyDescent="0.25">
      <c r="B238" s="17">
        <v>26</v>
      </c>
      <c r="C238" s="17">
        <f t="shared" si="10"/>
        <v>26400</v>
      </c>
      <c r="D238" s="11"/>
      <c r="E238" s="22"/>
      <c r="F238" s="23"/>
      <c r="G238" s="22"/>
      <c r="H238" s="38"/>
      <c r="J238" s="2">
        <v>440</v>
      </c>
      <c r="K238" s="2">
        <f t="shared" si="9"/>
        <v>60</v>
      </c>
      <c r="L238" s="11"/>
      <c r="O238" s="14"/>
      <c r="P238" s="11"/>
      <c r="S238" s="14"/>
      <c r="U238" s="35"/>
      <c r="V238" s="35"/>
      <c r="X238" s="47"/>
      <c r="Z238" s="47"/>
    </row>
    <row r="239" spans="2:26" ht="15" x14ac:dyDescent="0.25">
      <c r="B239" s="17">
        <v>26</v>
      </c>
      <c r="C239" s="17">
        <f t="shared" si="10"/>
        <v>26255</v>
      </c>
      <c r="D239" s="11"/>
      <c r="E239" s="22"/>
      <c r="F239" s="23"/>
      <c r="G239" s="22"/>
      <c r="H239" s="38"/>
      <c r="J239" s="2">
        <v>445</v>
      </c>
      <c r="K239" s="2">
        <f t="shared" si="9"/>
        <v>59</v>
      </c>
      <c r="L239" s="11"/>
      <c r="O239" s="14"/>
      <c r="P239" s="11"/>
      <c r="S239" s="14"/>
      <c r="U239" s="35"/>
      <c r="V239" s="35"/>
      <c r="X239" s="47"/>
      <c r="Z239" s="47"/>
    </row>
    <row r="240" spans="2:26" ht="15" x14ac:dyDescent="0.25">
      <c r="B240" s="17">
        <v>26</v>
      </c>
      <c r="C240" s="17">
        <f t="shared" si="10"/>
        <v>26100</v>
      </c>
      <c r="D240" s="11"/>
      <c r="E240" s="22"/>
      <c r="F240" s="23"/>
      <c r="G240" s="22"/>
      <c r="H240" s="38"/>
      <c r="J240" s="2">
        <v>450</v>
      </c>
      <c r="K240" s="2">
        <f t="shared" si="9"/>
        <v>58</v>
      </c>
      <c r="L240" s="11"/>
      <c r="O240" s="14"/>
      <c r="P240" s="11"/>
      <c r="S240" s="14"/>
      <c r="U240" s="35"/>
      <c r="V240" s="35"/>
      <c r="X240" s="47"/>
      <c r="Z240" s="47"/>
    </row>
    <row r="241" spans="2:26" ht="15" x14ac:dyDescent="0.25">
      <c r="B241" s="17">
        <v>26</v>
      </c>
      <c r="C241" s="17">
        <f t="shared" si="10"/>
        <v>26390</v>
      </c>
      <c r="D241" s="11"/>
      <c r="E241" s="22"/>
      <c r="F241" s="23"/>
      <c r="G241" s="22"/>
      <c r="H241" s="38"/>
      <c r="I241" s="30"/>
      <c r="J241" s="2">
        <v>455</v>
      </c>
      <c r="K241" s="2">
        <f t="shared" si="9"/>
        <v>58</v>
      </c>
      <c r="L241" s="11"/>
      <c r="O241" s="14"/>
      <c r="P241" s="11"/>
      <c r="S241" s="14"/>
      <c r="U241" s="35"/>
      <c r="V241" s="35"/>
      <c r="X241" s="47"/>
      <c r="Z241" s="47"/>
    </row>
    <row r="242" spans="2:26" ht="15" x14ac:dyDescent="0.25">
      <c r="B242" s="17">
        <v>26</v>
      </c>
      <c r="C242" s="17">
        <f t="shared" si="10"/>
        <v>26255</v>
      </c>
      <c r="D242" s="11"/>
      <c r="E242" s="22"/>
      <c r="F242" s="23"/>
      <c r="G242" s="22"/>
      <c r="H242" s="38"/>
      <c r="I242" s="11" t="s">
        <v>139</v>
      </c>
      <c r="J242" s="2">
        <v>445</v>
      </c>
      <c r="K242" s="2">
        <f t="shared" si="9"/>
        <v>59</v>
      </c>
      <c r="L242" s="11"/>
      <c r="O242" s="14"/>
      <c r="P242" s="11"/>
      <c r="S242" s="14"/>
      <c r="U242" s="35"/>
      <c r="V242" s="35"/>
      <c r="X242" s="47"/>
      <c r="Z242" s="47"/>
    </row>
    <row r="243" spans="2:26" ht="15" x14ac:dyDescent="0.25">
      <c r="B243" s="17">
        <v>26</v>
      </c>
      <c r="C243" s="17">
        <f t="shared" si="10"/>
        <v>26100</v>
      </c>
      <c r="D243" s="11"/>
      <c r="E243" s="22"/>
      <c r="F243" s="23"/>
      <c r="G243" s="22"/>
      <c r="H243" s="38"/>
      <c r="I243" s="11"/>
      <c r="J243" s="2">
        <v>450</v>
      </c>
      <c r="K243" s="2">
        <f t="shared" si="9"/>
        <v>58</v>
      </c>
      <c r="L243" s="11"/>
      <c r="O243" s="14"/>
      <c r="P243" s="11"/>
      <c r="S243" s="14"/>
      <c r="U243" s="35"/>
      <c r="V243" s="35"/>
      <c r="X243" s="47"/>
      <c r="Z243" s="47"/>
    </row>
    <row r="244" spans="2:26" ht="15.75" thickBot="1" x14ac:dyDescent="0.3">
      <c r="B244" s="18">
        <v>26</v>
      </c>
      <c r="C244" s="18">
        <f t="shared" si="10"/>
        <v>26390</v>
      </c>
      <c r="D244" s="12"/>
      <c r="E244" s="24"/>
      <c r="F244" s="25"/>
      <c r="G244" s="24"/>
      <c r="H244" s="39"/>
      <c r="I244" s="12"/>
      <c r="J244" s="4">
        <v>455</v>
      </c>
      <c r="K244" s="4">
        <f t="shared" si="9"/>
        <v>58</v>
      </c>
      <c r="L244" s="12"/>
      <c r="M244" s="4"/>
      <c r="N244" s="4"/>
      <c r="O244" s="15"/>
      <c r="P244" s="12"/>
      <c r="Q244" s="4"/>
      <c r="R244" s="4"/>
      <c r="S244" s="15"/>
      <c r="U244" s="35"/>
      <c r="V244" s="35"/>
      <c r="X244" s="47"/>
      <c r="Z244" s="47"/>
    </row>
    <row r="245" spans="2:26" ht="15" x14ac:dyDescent="0.25">
      <c r="B245" s="17">
        <v>27</v>
      </c>
      <c r="C245" s="17">
        <f t="shared" si="10"/>
        <v>27090</v>
      </c>
      <c r="D245" s="11">
        <v>122</v>
      </c>
      <c r="E245" s="22">
        <f>B245*F245</f>
        <v>34510.499051029088</v>
      </c>
      <c r="F245" s="23">
        <f>F236*(1-X245)</f>
        <v>1278.1666315195957</v>
      </c>
      <c r="G245" s="22">
        <f>B245*H245</f>
        <v>37960.888468111887</v>
      </c>
      <c r="H245" s="38">
        <f>H236*(1-Z245)</f>
        <v>1405.9588321522922</v>
      </c>
      <c r="I245" s="19" t="s">
        <v>136</v>
      </c>
      <c r="J245" s="2">
        <v>430</v>
      </c>
      <c r="K245" s="2">
        <f t="shared" si="9"/>
        <v>63</v>
      </c>
      <c r="L245" s="189" t="s">
        <v>451</v>
      </c>
      <c r="M245" s="190" t="s">
        <v>62</v>
      </c>
      <c r="N245" s="190" t="s">
        <v>119</v>
      </c>
      <c r="O245" s="191">
        <v>1</v>
      </c>
      <c r="P245" s="189" t="s">
        <v>529</v>
      </c>
      <c r="Q245" s="190" t="s">
        <v>62</v>
      </c>
      <c r="R245" s="190" t="s">
        <v>119</v>
      </c>
      <c r="S245" s="191">
        <v>1</v>
      </c>
      <c r="U245" s="35"/>
      <c r="V245" s="35"/>
      <c r="X245" s="47">
        <f>$X$182</f>
        <v>3.0999999999999999E-3</v>
      </c>
      <c r="Z245" s="47">
        <f t="shared" si="8"/>
        <v>3.0999999999999999E-3</v>
      </c>
    </row>
    <row r="246" spans="2:26" ht="15" x14ac:dyDescent="0.25">
      <c r="B246" s="17">
        <v>27</v>
      </c>
      <c r="C246" s="17">
        <f t="shared" si="10"/>
        <v>27405</v>
      </c>
      <c r="D246" s="11"/>
      <c r="E246" s="22"/>
      <c r="F246" s="23"/>
      <c r="G246" s="22"/>
      <c r="H246" s="38"/>
      <c r="J246" s="2">
        <v>435</v>
      </c>
      <c r="K246" s="2">
        <f t="shared" si="9"/>
        <v>63</v>
      </c>
      <c r="L246" s="101" t="s">
        <v>470</v>
      </c>
      <c r="M246" s="104" t="s">
        <v>62</v>
      </c>
      <c r="N246" s="104" t="s">
        <v>119</v>
      </c>
      <c r="O246" s="102">
        <v>1</v>
      </c>
      <c r="P246" s="11"/>
      <c r="S246" s="14"/>
      <c r="U246" s="35"/>
      <c r="V246" s="35"/>
      <c r="X246" s="47"/>
      <c r="Z246" s="47"/>
    </row>
    <row r="247" spans="2:26" ht="15" x14ac:dyDescent="0.25">
      <c r="B247" s="17">
        <v>27</v>
      </c>
      <c r="C247" s="17">
        <f t="shared" si="10"/>
        <v>27280</v>
      </c>
      <c r="D247" s="11"/>
      <c r="E247" s="22"/>
      <c r="F247" s="23"/>
      <c r="G247" s="22"/>
      <c r="H247" s="38"/>
      <c r="J247" s="2">
        <v>440</v>
      </c>
      <c r="K247" s="2">
        <f t="shared" si="9"/>
        <v>62</v>
      </c>
      <c r="L247" s="11"/>
      <c r="O247" s="14"/>
      <c r="P247" s="11"/>
      <c r="S247" s="14"/>
      <c r="U247" s="35"/>
      <c r="V247" s="35"/>
      <c r="X247" s="47"/>
      <c r="Z247" s="47"/>
    </row>
    <row r="248" spans="2:26" ht="15" x14ac:dyDescent="0.25">
      <c r="B248" s="17">
        <v>27</v>
      </c>
      <c r="C248" s="17">
        <f t="shared" si="10"/>
        <v>27145</v>
      </c>
      <c r="D248" s="11"/>
      <c r="E248" s="22"/>
      <c r="F248" s="23"/>
      <c r="G248" s="22"/>
      <c r="H248" s="38"/>
      <c r="J248" s="2">
        <v>445</v>
      </c>
      <c r="K248" s="2">
        <f t="shared" si="9"/>
        <v>61</v>
      </c>
      <c r="L248" s="11"/>
      <c r="O248" s="14"/>
      <c r="P248" s="11"/>
      <c r="S248" s="14"/>
      <c r="U248" s="35"/>
      <c r="V248" s="35"/>
      <c r="X248" s="47"/>
      <c r="Z248" s="47"/>
    </row>
    <row r="249" spans="2:26" ht="15" x14ac:dyDescent="0.25">
      <c r="B249" s="17">
        <v>27</v>
      </c>
      <c r="C249" s="17">
        <f t="shared" si="10"/>
        <v>27000</v>
      </c>
      <c r="D249" s="11"/>
      <c r="E249" s="22"/>
      <c r="F249" s="23"/>
      <c r="G249" s="22"/>
      <c r="H249" s="38"/>
      <c r="J249" s="2">
        <v>450</v>
      </c>
      <c r="K249" s="2">
        <f t="shared" si="9"/>
        <v>60</v>
      </c>
      <c r="L249" s="11"/>
      <c r="O249" s="14"/>
      <c r="P249" s="11"/>
      <c r="S249" s="14"/>
      <c r="U249" s="35"/>
      <c r="V249" s="35"/>
      <c r="X249" s="47"/>
      <c r="Z249" s="47"/>
    </row>
    <row r="250" spans="2:26" ht="15" x14ac:dyDescent="0.25">
      <c r="B250" s="17">
        <v>27</v>
      </c>
      <c r="C250" s="17">
        <f t="shared" si="10"/>
        <v>27300</v>
      </c>
      <c r="D250" s="11"/>
      <c r="E250" s="22"/>
      <c r="F250" s="23"/>
      <c r="G250" s="22"/>
      <c r="H250" s="38"/>
      <c r="I250" s="30"/>
      <c r="J250" s="2">
        <v>455</v>
      </c>
      <c r="K250" s="2">
        <f t="shared" si="9"/>
        <v>60</v>
      </c>
      <c r="L250" s="11"/>
      <c r="O250" s="14"/>
      <c r="P250" s="11"/>
      <c r="S250" s="14"/>
      <c r="U250" s="35"/>
      <c r="V250" s="35"/>
      <c r="X250" s="47"/>
      <c r="Z250" s="47"/>
    </row>
    <row r="251" spans="2:26" ht="15" x14ac:dyDescent="0.25">
      <c r="B251" s="17">
        <v>27</v>
      </c>
      <c r="C251" s="17">
        <f t="shared" si="10"/>
        <v>27145</v>
      </c>
      <c r="D251" s="11"/>
      <c r="E251" s="22"/>
      <c r="F251" s="23"/>
      <c r="G251" s="22"/>
      <c r="H251" s="38"/>
      <c r="I251" s="11" t="s">
        <v>139</v>
      </c>
      <c r="J251" s="2">
        <v>445</v>
      </c>
      <c r="K251" s="2">
        <f t="shared" si="9"/>
        <v>61</v>
      </c>
      <c r="L251" s="11"/>
      <c r="O251" s="14"/>
      <c r="P251" s="11"/>
      <c r="S251" s="14"/>
      <c r="U251" s="35"/>
      <c r="V251" s="35"/>
      <c r="X251" s="47"/>
      <c r="Z251" s="47"/>
    </row>
    <row r="252" spans="2:26" ht="15" x14ac:dyDescent="0.25">
      <c r="B252" s="17">
        <v>27</v>
      </c>
      <c r="C252" s="17">
        <f t="shared" si="10"/>
        <v>27000</v>
      </c>
      <c r="D252" s="11"/>
      <c r="E252" s="22"/>
      <c r="F252" s="23"/>
      <c r="G252" s="22"/>
      <c r="H252" s="38"/>
      <c r="I252" s="11"/>
      <c r="J252" s="2">
        <v>450</v>
      </c>
      <c r="K252" s="2">
        <f t="shared" si="9"/>
        <v>60</v>
      </c>
      <c r="L252" s="11"/>
      <c r="O252" s="14"/>
      <c r="P252" s="11"/>
      <c r="S252" s="14"/>
      <c r="U252" s="35"/>
      <c r="V252" s="35"/>
      <c r="X252" s="47"/>
      <c r="Z252" s="47"/>
    </row>
    <row r="253" spans="2:26" ht="15.75" thickBot="1" x14ac:dyDescent="0.3">
      <c r="B253" s="17">
        <v>27</v>
      </c>
      <c r="C253" s="17">
        <f t="shared" si="10"/>
        <v>27300</v>
      </c>
      <c r="D253" s="11"/>
      <c r="E253" s="22"/>
      <c r="F253" s="23"/>
      <c r="G253" s="22"/>
      <c r="H253" s="38"/>
      <c r="I253" s="12"/>
      <c r="J253" s="2">
        <v>455</v>
      </c>
      <c r="K253" s="2">
        <f t="shared" si="9"/>
        <v>60</v>
      </c>
      <c r="L253" s="12"/>
      <c r="M253" s="4"/>
      <c r="N253" s="4"/>
      <c r="O253" s="15"/>
      <c r="P253" s="12"/>
      <c r="Q253" s="4"/>
      <c r="R253" s="4"/>
      <c r="S253" s="15"/>
      <c r="U253" s="35"/>
      <c r="V253" s="35"/>
      <c r="X253" s="47"/>
      <c r="Z253" s="47"/>
    </row>
    <row r="254" spans="2:26" ht="15" x14ac:dyDescent="0.25">
      <c r="B254" s="16">
        <v>28</v>
      </c>
      <c r="C254" s="16">
        <f t="shared" si="10"/>
        <v>28380</v>
      </c>
      <c r="D254" s="10">
        <v>126</v>
      </c>
      <c r="E254" s="36">
        <f>B254*F254</f>
        <v>35677.720818932779</v>
      </c>
      <c r="F254" s="51">
        <f>F245*(1-X254)</f>
        <v>1274.2043149618851</v>
      </c>
      <c r="G254" s="36">
        <f>B254*H254</f>
        <v>39244.810073633365</v>
      </c>
      <c r="H254" s="37">
        <f>H245*(1-Z254)</f>
        <v>1401.6003597726201</v>
      </c>
      <c r="I254" s="19" t="s">
        <v>136</v>
      </c>
      <c r="J254" s="19">
        <v>430</v>
      </c>
      <c r="K254" s="19">
        <f t="shared" si="9"/>
        <v>66</v>
      </c>
      <c r="L254" s="189" t="s">
        <v>451</v>
      </c>
      <c r="M254" s="190" t="s">
        <v>62</v>
      </c>
      <c r="N254" s="190" t="s">
        <v>119</v>
      </c>
      <c r="O254" s="191">
        <v>1</v>
      </c>
      <c r="P254" s="189" t="s">
        <v>529</v>
      </c>
      <c r="Q254" s="190" t="s">
        <v>62</v>
      </c>
      <c r="R254" s="190" t="s">
        <v>119</v>
      </c>
      <c r="S254" s="191">
        <v>1</v>
      </c>
      <c r="U254" s="35"/>
      <c r="V254" s="35"/>
      <c r="X254" s="47">
        <f>$X$182</f>
        <v>3.0999999999999999E-3</v>
      </c>
      <c r="Z254" s="47">
        <f t="shared" si="8"/>
        <v>3.0999999999999999E-3</v>
      </c>
    </row>
    <row r="255" spans="2:26" ht="15" x14ac:dyDescent="0.25">
      <c r="B255" s="17">
        <v>28</v>
      </c>
      <c r="C255" s="17">
        <f t="shared" si="10"/>
        <v>28275</v>
      </c>
      <c r="D255" s="11"/>
      <c r="E255" s="22"/>
      <c r="F255" s="23"/>
      <c r="G255" s="22"/>
      <c r="H255" s="38"/>
      <c r="J255" s="2">
        <v>435</v>
      </c>
      <c r="K255" s="2">
        <f t="shared" si="9"/>
        <v>65</v>
      </c>
      <c r="L255" s="101" t="s">
        <v>470</v>
      </c>
      <c r="M255" s="104" t="s">
        <v>62</v>
      </c>
      <c r="N255" s="104" t="s">
        <v>119</v>
      </c>
      <c r="O255" s="102">
        <v>1</v>
      </c>
      <c r="P255" s="11"/>
      <c r="S255" s="14"/>
      <c r="U255" s="35"/>
      <c r="V255" s="35"/>
      <c r="X255" s="47"/>
      <c r="Z255" s="47"/>
    </row>
    <row r="256" spans="2:26" ht="15" x14ac:dyDescent="0.25">
      <c r="B256" s="17">
        <v>28</v>
      </c>
      <c r="C256" s="17">
        <f t="shared" si="10"/>
        <v>28160</v>
      </c>
      <c r="D256" s="11"/>
      <c r="E256" s="22"/>
      <c r="F256" s="23"/>
      <c r="G256" s="22"/>
      <c r="H256" s="38"/>
      <c r="J256" s="2">
        <v>440</v>
      </c>
      <c r="K256" s="2">
        <f t="shared" si="9"/>
        <v>64</v>
      </c>
      <c r="L256" s="11"/>
      <c r="O256" s="14"/>
      <c r="P256" s="11"/>
      <c r="S256" s="14"/>
      <c r="U256" s="35"/>
      <c r="V256" s="35"/>
      <c r="X256" s="47"/>
      <c r="Z256" s="47"/>
    </row>
    <row r="257" spans="2:26" ht="15" x14ac:dyDescent="0.25">
      <c r="B257" s="17">
        <v>28</v>
      </c>
      <c r="C257" s="17">
        <f t="shared" si="10"/>
        <v>28035</v>
      </c>
      <c r="D257" s="11"/>
      <c r="E257" s="22"/>
      <c r="F257" s="23"/>
      <c r="G257" s="22"/>
      <c r="H257" s="38"/>
      <c r="J257" s="2">
        <v>445</v>
      </c>
      <c r="K257" s="2">
        <f t="shared" si="9"/>
        <v>63</v>
      </c>
      <c r="L257" s="11"/>
      <c r="O257" s="14"/>
      <c r="P257" s="11"/>
      <c r="S257" s="14"/>
      <c r="U257" s="35"/>
      <c r="V257" s="35"/>
      <c r="X257" s="47"/>
      <c r="Z257" s="47"/>
    </row>
    <row r="258" spans="2:26" ht="15" x14ac:dyDescent="0.25">
      <c r="B258" s="17">
        <v>28</v>
      </c>
      <c r="C258" s="17">
        <f t="shared" si="10"/>
        <v>28350</v>
      </c>
      <c r="D258" s="11"/>
      <c r="E258" s="22"/>
      <c r="F258" s="23"/>
      <c r="G258" s="22"/>
      <c r="H258" s="38"/>
      <c r="J258" s="2">
        <v>450</v>
      </c>
      <c r="K258" s="2">
        <f t="shared" si="9"/>
        <v>63</v>
      </c>
      <c r="L258" s="11"/>
      <c r="O258" s="14"/>
      <c r="P258" s="11"/>
      <c r="S258" s="14"/>
      <c r="U258" s="35"/>
      <c r="V258" s="35"/>
      <c r="X258" s="47"/>
      <c r="Z258" s="47"/>
    </row>
    <row r="259" spans="2:26" ht="15" x14ac:dyDescent="0.25">
      <c r="B259" s="17">
        <v>28</v>
      </c>
      <c r="C259" s="17">
        <f t="shared" si="10"/>
        <v>28210</v>
      </c>
      <c r="D259" s="11"/>
      <c r="E259" s="22"/>
      <c r="F259" s="23"/>
      <c r="G259" s="22"/>
      <c r="H259" s="38"/>
      <c r="I259" s="30"/>
      <c r="J259" s="2">
        <v>455</v>
      </c>
      <c r="K259" s="2">
        <f t="shared" si="9"/>
        <v>62</v>
      </c>
      <c r="L259" s="11"/>
      <c r="O259" s="14"/>
      <c r="P259" s="11"/>
      <c r="S259" s="14"/>
      <c r="U259" s="35"/>
      <c r="V259" s="35"/>
      <c r="X259" s="47"/>
      <c r="Z259" s="47"/>
    </row>
    <row r="260" spans="2:26" ht="15" x14ac:dyDescent="0.25">
      <c r="B260" s="17">
        <v>28</v>
      </c>
      <c r="C260" s="17">
        <f t="shared" si="10"/>
        <v>28035</v>
      </c>
      <c r="D260" s="11"/>
      <c r="E260" s="22"/>
      <c r="F260" s="23"/>
      <c r="G260" s="22"/>
      <c r="H260" s="38"/>
      <c r="I260" s="11" t="s">
        <v>139</v>
      </c>
      <c r="J260" s="2">
        <v>445</v>
      </c>
      <c r="K260" s="2">
        <f t="shared" si="9"/>
        <v>63</v>
      </c>
      <c r="L260" s="11"/>
      <c r="O260" s="14"/>
      <c r="P260" s="11"/>
      <c r="S260" s="14"/>
      <c r="U260" s="35"/>
      <c r="V260" s="35"/>
      <c r="X260" s="47"/>
      <c r="Z260" s="47"/>
    </row>
    <row r="261" spans="2:26" ht="15" x14ac:dyDescent="0.25">
      <c r="B261" s="17">
        <v>28</v>
      </c>
      <c r="C261" s="17">
        <f t="shared" si="10"/>
        <v>28350</v>
      </c>
      <c r="D261" s="11"/>
      <c r="E261" s="22"/>
      <c r="F261" s="23"/>
      <c r="G261" s="22"/>
      <c r="H261" s="38"/>
      <c r="I261" s="11"/>
      <c r="J261" s="2">
        <v>450</v>
      </c>
      <c r="K261" s="2">
        <f t="shared" si="9"/>
        <v>63</v>
      </c>
      <c r="L261" s="11"/>
      <c r="O261" s="14"/>
      <c r="P261" s="11"/>
      <c r="S261" s="14"/>
      <c r="U261" s="35"/>
      <c r="V261" s="35"/>
      <c r="X261" s="47"/>
      <c r="Z261" s="47"/>
    </row>
    <row r="262" spans="2:26" ht="15.75" thickBot="1" x14ac:dyDescent="0.3">
      <c r="B262" s="18">
        <v>28</v>
      </c>
      <c r="C262" s="18">
        <f t="shared" si="10"/>
        <v>28210</v>
      </c>
      <c r="D262" s="12"/>
      <c r="E262" s="24"/>
      <c r="F262" s="25"/>
      <c r="G262" s="24"/>
      <c r="H262" s="39"/>
      <c r="I262" s="12"/>
      <c r="J262" s="4">
        <v>455</v>
      </c>
      <c r="K262" s="4">
        <f t="shared" si="9"/>
        <v>62</v>
      </c>
      <c r="L262" s="12"/>
      <c r="M262" s="4"/>
      <c r="N262" s="4"/>
      <c r="O262" s="15"/>
      <c r="P262" s="12"/>
      <c r="Q262" s="4"/>
      <c r="R262" s="4"/>
      <c r="S262" s="15"/>
      <c r="U262" s="35"/>
      <c r="V262" s="35"/>
      <c r="X262" s="47"/>
      <c r="Z262" s="47"/>
    </row>
    <row r="263" spans="2:26" ht="15" x14ac:dyDescent="0.25">
      <c r="B263" s="17">
        <v>29</v>
      </c>
      <c r="C263" s="17">
        <f t="shared" si="10"/>
        <v>29240</v>
      </c>
      <c r="D263" s="11">
        <v>131</v>
      </c>
      <c r="E263" s="22">
        <f>B263*F263</f>
        <v>36837.3741659796</v>
      </c>
      <c r="F263" s="23">
        <f>F254*(1-X263)</f>
        <v>1270.2542815855033</v>
      </c>
      <c r="G263" s="22">
        <f>B263*H263</f>
        <v>40520.406561062424</v>
      </c>
      <c r="H263" s="38">
        <f>H254*(1-Z263)</f>
        <v>1397.255398657325</v>
      </c>
      <c r="I263" s="19" t="s">
        <v>136</v>
      </c>
      <c r="J263" s="2">
        <v>430</v>
      </c>
      <c r="K263" s="2">
        <f t="shared" si="9"/>
        <v>68</v>
      </c>
      <c r="L263" s="189" t="s">
        <v>451</v>
      </c>
      <c r="M263" s="190" t="s">
        <v>62</v>
      </c>
      <c r="N263" s="190" t="s">
        <v>119</v>
      </c>
      <c r="O263" s="191">
        <v>1</v>
      </c>
      <c r="P263" s="189" t="s">
        <v>529</v>
      </c>
      <c r="Q263" s="190" t="s">
        <v>62</v>
      </c>
      <c r="R263" s="190" t="s">
        <v>119</v>
      </c>
      <c r="S263" s="191">
        <v>1</v>
      </c>
      <c r="U263" s="35"/>
      <c r="V263" s="35"/>
      <c r="X263" s="47">
        <f>$X$182</f>
        <v>3.0999999999999999E-3</v>
      </c>
      <c r="Z263" s="47">
        <f t="shared" si="8"/>
        <v>3.0999999999999999E-3</v>
      </c>
    </row>
    <row r="264" spans="2:26" ht="15" x14ac:dyDescent="0.25">
      <c r="B264" s="17">
        <v>29</v>
      </c>
      <c r="C264" s="17">
        <f t="shared" si="10"/>
        <v>29145</v>
      </c>
      <c r="D264" s="11"/>
      <c r="E264" s="22"/>
      <c r="F264" s="23"/>
      <c r="G264" s="22"/>
      <c r="H264" s="38"/>
      <c r="J264" s="2">
        <v>435</v>
      </c>
      <c r="K264" s="2">
        <f t="shared" si="9"/>
        <v>67</v>
      </c>
      <c r="L264" s="101" t="s">
        <v>470</v>
      </c>
      <c r="M264" s="104" t="s">
        <v>62</v>
      </c>
      <c r="N264" s="104" t="s">
        <v>119</v>
      </c>
      <c r="O264" s="102">
        <v>1</v>
      </c>
      <c r="P264" s="11"/>
      <c r="S264" s="14"/>
      <c r="U264" s="35"/>
      <c r="V264" s="35"/>
      <c r="X264" s="47"/>
      <c r="Z264" s="47"/>
    </row>
    <row r="265" spans="2:26" ht="15" x14ac:dyDescent="0.25">
      <c r="B265" s="17">
        <v>29</v>
      </c>
      <c r="C265" s="17">
        <f t="shared" si="10"/>
        <v>29040</v>
      </c>
      <c r="D265" s="11"/>
      <c r="E265" s="22"/>
      <c r="F265" s="23"/>
      <c r="G265" s="22"/>
      <c r="H265" s="38"/>
      <c r="J265" s="2">
        <v>440</v>
      </c>
      <c r="K265" s="2">
        <f t="shared" si="9"/>
        <v>66</v>
      </c>
      <c r="L265" s="11"/>
      <c r="O265" s="14"/>
      <c r="P265" s="11"/>
      <c r="S265" s="14"/>
      <c r="U265" s="35"/>
      <c r="V265" s="35"/>
      <c r="X265" s="47"/>
      <c r="Z265" s="47"/>
    </row>
    <row r="266" spans="2:26" ht="15" x14ac:dyDescent="0.25">
      <c r="B266" s="17">
        <v>29</v>
      </c>
      <c r="C266" s="17">
        <f t="shared" si="10"/>
        <v>29370</v>
      </c>
      <c r="D266" s="11"/>
      <c r="E266" s="22"/>
      <c r="F266" s="23"/>
      <c r="G266" s="22"/>
      <c r="H266" s="38"/>
      <c r="J266" s="2">
        <v>445</v>
      </c>
      <c r="K266" s="2">
        <f t="shared" si="9"/>
        <v>66</v>
      </c>
      <c r="L266" s="11"/>
      <c r="O266" s="14"/>
      <c r="P266" s="11"/>
      <c r="S266" s="14"/>
      <c r="U266" s="35"/>
      <c r="V266" s="35"/>
      <c r="X266" s="47"/>
      <c r="Z266" s="47"/>
    </row>
    <row r="267" spans="2:26" ht="15" x14ac:dyDescent="0.25">
      <c r="B267" s="17">
        <v>29</v>
      </c>
      <c r="C267" s="17">
        <f t="shared" si="10"/>
        <v>29250</v>
      </c>
      <c r="D267" s="11"/>
      <c r="E267" s="22"/>
      <c r="F267" s="23"/>
      <c r="G267" s="22"/>
      <c r="H267" s="38"/>
      <c r="J267" s="2">
        <v>450</v>
      </c>
      <c r="K267" s="2">
        <f t="shared" si="9"/>
        <v>65</v>
      </c>
      <c r="L267" s="11"/>
      <c r="O267" s="14"/>
      <c r="P267" s="11"/>
      <c r="S267" s="14"/>
      <c r="U267" s="35"/>
      <c r="V267" s="35"/>
      <c r="X267" s="47"/>
      <c r="Z267" s="47"/>
    </row>
    <row r="268" spans="2:26" ht="15" x14ac:dyDescent="0.25">
      <c r="B268" s="17">
        <v>29</v>
      </c>
      <c r="C268" s="17">
        <f t="shared" si="10"/>
        <v>29120</v>
      </c>
      <c r="D268" s="11"/>
      <c r="E268" s="22"/>
      <c r="F268" s="23"/>
      <c r="G268" s="22"/>
      <c r="H268" s="38"/>
      <c r="I268" s="30"/>
      <c r="J268" s="2">
        <v>455</v>
      </c>
      <c r="K268" s="2">
        <f t="shared" si="9"/>
        <v>64</v>
      </c>
      <c r="L268" s="11"/>
      <c r="O268" s="14"/>
      <c r="P268" s="11"/>
      <c r="S268" s="14"/>
      <c r="U268" s="35"/>
      <c r="V268" s="35"/>
      <c r="X268" s="47"/>
      <c r="Z268" s="47"/>
    </row>
    <row r="269" spans="2:26" ht="15" x14ac:dyDescent="0.25">
      <c r="B269" s="17">
        <v>29</v>
      </c>
      <c r="C269" s="17">
        <f t="shared" si="10"/>
        <v>29370</v>
      </c>
      <c r="D269" s="11"/>
      <c r="E269" s="22"/>
      <c r="F269" s="23"/>
      <c r="G269" s="22"/>
      <c r="H269" s="38"/>
      <c r="I269" s="11" t="s">
        <v>139</v>
      </c>
      <c r="J269" s="2">
        <v>445</v>
      </c>
      <c r="K269" s="2">
        <f t="shared" si="9"/>
        <v>66</v>
      </c>
      <c r="L269" s="11"/>
      <c r="O269" s="14"/>
      <c r="P269" s="11"/>
      <c r="S269" s="14"/>
      <c r="U269" s="35"/>
      <c r="V269" s="35"/>
      <c r="X269" s="47"/>
      <c r="Z269" s="47"/>
    </row>
    <row r="270" spans="2:26" ht="15" x14ac:dyDescent="0.25">
      <c r="B270" s="17">
        <v>29</v>
      </c>
      <c r="C270" s="17">
        <f t="shared" si="10"/>
        <v>29250</v>
      </c>
      <c r="D270" s="11"/>
      <c r="E270" s="22"/>
      <c r="F270" s="23"/>
      <c r="G270" s="22"/>
      <c r="H270" s="38"/>
      <c r="I270" s="11"/>
      <c r="J270" s="2">
        <v>450</v>
      </c>
      <c r="K270" s="2">
        <f t="shared" si="9"/>
        <v>65</v>
      </c>
      <c r="L270" s="11"/>
      <c r="O270" s="14"/>
      <c r="P270" s="11"/>
      <c r="S270" s="14"/>
      <c r="U270" s="35"/>
      <c r="V270" s="35"/>
      <c r="X270" s="47"/>
      <c r="Z270" s="47"/>
    </row>
    <row r="271" spans="2:26" ht="15.75" thickBot="1" x14ac:dyDescent="0.3">
      <c r="B271" s="17">
        <v>29</v>
      </c>
      <c r="C271" s="17">
        <f t="shared" si="10"/>
        <v>29120</v>
      </c>
      <c r="D271" s="11"/>
      <c r="E271" s="22"/>
      <c r="F271" s="23"/>
      <c r="G271" s="22"/>
      <c r="H271" s="38"/>
      <c r="I271" s="12"/>
      <c r="J271" s="2">
        <v>455</v>
      </c>
      <c r="K271" s="2">
        <f t="shared" si="9"/>
        <v>64</v>
      </c>
      <c r="L271" s="12"/>
      <c r="M271" s="4"/>
      <c r="N271" s="4"/>
      <c r="O271" s="15"/>
      <c r="P271" s="12"/>
      <c r="Q271" s="4"/>
      <c r="R271" s="4"/>
      <c r="S271" s="15"/>
      <c r="U271" s="35"/>
      <c r="V271" s="35"/>
      <c r="X271" s="47"/>
      <c r="Z271" s="47"/>
    </row>
    <row r="272" spans="2:26" ht="15" x14ac:dyDescent="0.25">
      <c r="B272" s="16">
        <v>30</v>
      </c>
      <c r="C272" s="16">
        <f t="shared" si="10"/>
        <v>30100</v>
      </c>
      <c r="D272" s="10">
        <v>135</v>
      </c>
      <c r="E272" s="36">
        <f>B272*F272</f>
        <v>37989.494799377651</v>
      </c>
      <c r="F272" s="51">
        <f>F263*(1-X272)</f>
        <v>1266.3164933125884</v>
      </c>
      <c r="G272" s="36">
        <f>B272*H272</f>
        <v>41787.717207644615</v>
      </c>
      <c r="H272" s="37">
        <f>H263*(1-Z272)</f>
        <v>1392.9239069214873</v>
      </c>
      <c r="I272" s="19" t="s">
        <v>136</v>
      </c>
      <c r="J272" s="19">
        <v>430</v>
      </c>
      <c r="K272" s="19">
        <f t="shared" si="9"/>
        <v>70</v>
      </c>
      <c r="L272" s="189" t="s">
        <v>452</v>
      </c>
      <c r="M272" s="190" t="s">
        <v>62</v>
      </c>
      <c r="N272" s="190" t="s">
        <v>119</v>
      </c>
      <c r="O272" s="191">
        <v>1</v>
      </c>
      <c r="P272" s="189" t="s">
        <v>526</v>
      </c>
      <c r="Q272" s="190" t="s">
        <v>62</v>
      </c>
      <c r="R272" s="190" t="s">
        <v>119</v>
      </c>
      <c r="S272" s="191">
        <v>2</v>
      </c>
      <c r="U272" s="35"/>
      <c r="V272" s="35"/>
      <c r="X272" s="47">
        <f>$X$182</f>
        <v>3.0999999999999999E-3</v>
      </c>
      <c r="Z272" s="47">
        <f t="shared" si="8"/>
        <v>3.0999999999999999E-3</v>
      </c>
    </row>
    <row r="273" spans="2:26" ht="15" x14ac:dyDescent="0.25">
      <c r="B273" s="17">
        <v>30</v>
      </c>
      <c r="C273" s="17">
        <f t="shared" si="10"/>
        <v>30015</v>
      </c>
      <c r="D273" s="11"/>
      <c r="E273" s="22"/>
      <c r="F273" s="23"/>
      <c r="G273" s="22"/>
      <c r="H273" s="38"/>
      <c r="J273" s="2">
        <v>435</v>
      </c>
      <c r="K273" s="2">
        <f t="shared" si="9"/>
        <v>69</v>
      </c>
      <c r="L273" s="30" t="s">
        <v>471</v>
      </c>
      <c r="M273" s="31" t="s">
        <v>62</v>
      </c>
      <c r="N273" s="31" t="s">
        <v>119</v>
      </c>
      <c r="O273" s="32">
        <v>1</v>
      </c>
      <c r="P273" s="30" t="s">
        <v>464</v>
      </c>
      <c r="Q273" s="31" t="s">
        <v>62</v>
      </c>
      <c r="R273" s="31" t="s">
        <v>119</v>
      </c>
      <c r="S273" s="32">
        <v>2</v>
      </c>
      <c r="U273" s="35"/>
      <c r="V273" s="35"/>
      <c r="X273" s="47"/>
      <c r="Z273" s="47"/>
    </row>
    <row r="274" spans="2:26" ht="15" x14ac:dyDescent="0.25">
      <c r="B274" s="17">
        <v>30</v>
      </c>
      <c r="C274" s="17">
        <f t="shared" si="10"/>
        <v>30360</v>
      </c>
      <c r="D274" s="11"/>
      <c r="E274" s="22"/>
      <c r="F274" s="23"/>
      <c r="G274" s="22"/>
      <c r="H274" s="38"/>
      <c r="J274" s="2">
        <v>440</v>
      </c>
      <c r="K274" s="2">
        <f t="shared" si="9"/>
        <v>69</v>
      </c>
      <c r="L274" s="11"/>
      <c r="O274" s="14"/>
      <c r="P274" s="30" t="s">
        <v>529</v>
      </c>
      <c r="Q274" s="31" t="s">
        <v>62</v>
      </c>
      <c r="R274" s="31" t="s">
        <v>119</v>
      </c>
      <c r="S274" s="32">
        <v>1</v>
      </c>
      <c r="U274" s="35"/>
      <c r="V274" s="35"/>
      <c r="X274" s="47"/>
      <c r="Z274" s="47"/>
    </row>
    <row r="275" spans="2:26" ht="15" x14ac:dyDescent="0.25">
      <c r="B275" s="17">
        <v>30</v>
      </c>
      <c r="C275" s="17">
        <f t="shared" si="10"/>
        <v>30260</v>
      </c>
      <c r="D275" s="11"/>
      <c r="E275" s="22"/>
      <c r="F275" s="23"/>
      <c r="G275" s="22"/>
      <c r="H275" s="38"/>
      <c r="J275" s="2">
        <v>445</v>
      </c>
      <c r="K275" s="2">
        <f t="shared" si="9"/>
        <v>68</v>
      </c>
      <c r="L275" s="11"/>
      <c r="O275" s="14"/>
      <c r="P275" s="11"/>
      <c r="S275" s="14"/>
      <c r="U275" s="35"/>
      <c r="V275" s="35"/>
      <c r="X275" s="47"/>
      <c r="Z275" s="47"/>
    </row>
    <row r="276" spans="2:26" ht="15" x14ac:dyDescent="0.25">
      <c r="B276" s="17">
        <v>30</v>
      </c>
      <c r="C276" s="17">
        <f t="shared" si="10"/>
        <v>30150</v>
      </c>
      <c r="D276" s="11"/>
      <c r="E276" s="22"/>
      <c r="F276" s="23"/>
      <c r="G276" s="22"/>
      <c r="H276" s="38"/>
      <c r="J276" s="2">
        <v>450</v>
      </c>
      <c r="K276" s="2">
        <f t="shared" si="9"/>
        <v>67</v>
      </c>
      <c r="L276" s="11"/>
      <c r="O276" s="14"/>
      <c r="P276" s="11"/>
      <c r="S276" s="14"/>
      <c r="U276" s="35"/>
      <c r="V276" s="35"/>
      <c r="X276" s="47"/>
      <c r="Z276" s="47"/>
    </row>
    <row r="277" spans="2:26" ht="15" x14ac:dyDescent="0.25">
      <c r="B277" s="17">
        <v>30</v>
      </c>
      <c r="C277" s="17">
        <f t="shared" si="10"/>
        <v>30030</v>
      </c>
      <c r="D277" s="11"/>
      <c r="E277" s="22"/>
      <c r="F277" s="23"/>
      <c r="G277" s="22"/>
      <c r="H277" s="38"/>
      <c r="I277" s="30"/>
      <c r="J277" s="2">
        <v>455</v>
      </c>
      <c r="K277" s="2">
        <f t="shared" si="9"/>
        <v>66</v>
      </c>
      <c r="L277" s="11"/>
      <c r="O277" s="14"/>
      <c r="P277" s="11"/>
      <c r="S277" s="14"/>
      <c r="U277" s="35"/>
      <c r="V277" s="35"/>
      <c r="X277" s="47"/>
      <c r="Z277" s="47"/>
    </row>
    <row r="278" spans="2:26" ht="15" x14ac:dyDescent="0.25">
      <c r="B278" s="17">
        <v>30</v>
      </c>
      <c r="C278" s="17">
        <f t="shared" si="10"/>
        <v>30260</v>
      </c>
      <c r="D278" s="11"/>
      <c r="E278" s="22"/>
      <c r="F278" s="23"/>
      <c r="G278" s="22"/>
      <c r="H278" s="38"/>
      <c r="I278" s="11" t="s">
        <v>139</v>
      </c>
      <c r="J278" s="2">
        <v>445</v>
      </c>
      <c r="K278" s="2">
        <f t="shared" si="9"/>
        <v>68</v>
      </c>
      <c r="L278" s="11"/>
      <c r="O278" s="14"/>
      <c r="P278" s="11"/>
      <c r="S278" s="14"/>
      <c r="U278" s="35"/>
      <c r="V278" s="35"/>
      <c r="X278" s="47"/>
      <c r="Z278" s="47"/>
    </row>
    <row r="279" spans="2:26" ht="15" x14ac:dyDescent="0.25">
      <c r="B279" s="17">
        <v>30</v>
      </c>
      <c r="C279" s="17">
        <f t="shared" si="10"/>
        <v>30150</v>
      </c>
      <c r="D279" s="11"/>
      <c r="E279" s="22"/>
      <c r="F279" s="23"/>
      <c r="G279" s="22"/>
      <c r="H279" s="38"/>
      <c r="I279" s="11"/>
      <c r="J279" s="2">
        <v>450</v>
      </c>
      <c r="K279" s="2">
        <f t="shared" si="9"/>
        <v>67</v>
      </c>
      <c r="L279" s="11"/>
      <c r="O279" s="14"/>
      <c r="P279" s="11"/>
      <c r="S279" s="14"/>
      <c r="U279" s="35"/>
      <c r="V279" s="35"/>
      <c r="X279" s="47"/>
      <c r="Z279" s="47"/>
    </row>
    <row r="280" spans="2:26" ht="15.75" thickBot="1" x14ac:dyDescent="0.3">
      <c r="B280" s="18">
        <v>30</v>
      </c>
      <c r="C280" s="18">
        <f t="shared" si="10"/>
        <v>30030</v>
      </c>
      <c r="D280" s="12"/>
      <c r="E280" s="24"/>
      <c r="F280" s="25"/>
      <c r="G280" s="24"/>
      <c r="H280" s="39"/>
      <c r="I280" s="12"/>
      <c r="J280" s="4">
        <v>455</v>
      </c>
      <c r="K280" s="4">
        <f t="shared" si="9"/>
        <v>66</v>
      </c>
      <c r="L280" s="12"/>
      <c r="M280" s="4"/>
      <c r="N280" s="4"/>
      <c r="O280" s="15"/>
      <c r="P280" s="12"/>
      <c r="Q280" s="4"/>
      <c r="R280" s="4"/>
      <c r="S280" s="15"/>
      <c r="U280" s="35"/>
      <c r="V280" s="35"/>
      <c r="X280" s="47"/>
      <c r="Z280" s="47"/>
    </row>
    <row r="281" spans="2:26" ht="15" x14ac:dyDescent="0.25">
      <c r="B281" s="17">
        <v>31</v>
      </c>
      <c r="C281" s="17">
        <f t="shared" si="10"/>
        <v>31390</v>
      </c>
      <c r="D281" s="11">
        <v>136</v>
      </c>
      <c r="E281" s="22">
        <f>B281*F281</f>
        <v>39134.118277682901</v>
      </c>
      <c r="F281" s="23">
        <f>F272*(1-X281)</f>
        <v>1262.3909121833194</v>
      </c>
      <c r="G281" s="22">
        <f>B281*H281</f>
        <v>43046.781127110953</v>
      </c>
      <c r="H281" s="38">
        <f>H272*(1-Z281)</f>
        <v>1388.6058428100307</v>
      </c>
      <c r="I281" s="19" t="s">
        <v>136</v>
      </c>
      <c r="J281" s="2">
        <v>430</v>
      </c>
      <c r="K281" s="2">
        <f t="shared" si="9"/>
        <v>73</v>
      </c>
      <c r="L281" s="189" t="s">
        <v>452</v>
      </c>
      <c r="M281" s="190" t="s">
        <v>62</v>
      </c>
      <c r="N281" s="190" t="s">
        <v>119</v>
      </c>
      <c r="O281" s="191">
        <v>1</v>
      </c>
      <c r="P281" s="189" t="s">
        <v>526</v>
      </c>
      <c r="Q281" s="190" t="s">
        <v>62</v>
      </c>
      <c r="R281" s="190" t="s">
        <v>119</v>
      </c>
      <c r="S281" s="191">
        <v>2</v>
      </c>
      <c r="U281" s="35"/>
      <c r="V281" s="35"/>
      <c r="X281" s="47">
        <f>$X$182</f>
        <v>3.0999999999999999E-3</v>
      </c>
      <c r="Z281" s="47">
        <f t="shared" si="8"/>
        <v>3.0999999999999999E-3</v>
      </c>
    </row>
    <row r="282" spans="2:26" ht="15" x14ac:dyDescent="0.25">
      <c r="B282" s="17">
        <v>31</v>
      </c>
      <c r="C282" s="17">
        <f t="shared" si="10"/>
        <v>31320</v>
      </c>
      <c r="D282" s="11"/>
      <c r="E282" s="22"/>
      <c r="F282" s="23"/>
      <c r="G282" s="22"/>
      <c r="H282" s="38"/>
      <c r="J282" s="2">
        <v>435</v>
      </c>
      <c r="K282" s="2">
        <f t="shared" si="9"/>
        <v>72</v>
      </c>
      <c r="L282" s="30" t="s">
        <v>471</v>
      </c>
      <c r="M282" s="31" t="s">
        <v>62</v>
      </c>
      <c r="N282" s="31" t="s">
        <v>119</v>
      </c>
      <c r="O282" s="32">
        <v>1</v>
      </c>
      <c r="P282" s="30" t="s">
        <v>464</v>
      </c>
      <c r="Q282" s="31" t="s">
        <v>62</v>
      </c>
      <c r="R282" s="31" t="s">
        <v>119</v>
      </c>
      <c r="S282" s="32">
        <v>2</v>
      </c>
      <c r="U282" s="35"/>
      <c r="V282" s="35"/>
      <c r="X282" s="47"/>
      <c r="Z282" s="47"/>
    </row>
    <row r="283" spans="2:26" ht="15" x14ac:dyDescent="0.25">
      <c r="B283" s="17">
        <v>31</v>
      </c>
      <c r="C283" s="17">
        <f t="shared" si="10"/>
        <v>31240</v>
      </c>
      <c r="D283" s="11"/>
      <c r="E283" s="22"/>
      <c r="F283" s="23"/>
      <c r="G283" s="22"/>
      <c r="H283" s="38"/>
      <c r="J283" s="2">
        <v>440</v>
      </c>
      <c r="K283" s="2">
        <f t="shared" si="9"/>
        <v>71</v>
      </c>
      <c r="L283" s="11"/>
      <c r="O283" s="14"/>
      <c r="P283" s="30" t="s">
        <v>529</v>
      </c>
      <c r="Q283" s="31" t="s">
        <v>62</v>
      </c>
      <c r="R283" s="31" t="s">
        <v>119</v>
      </c>
      <c r="S283" s="32">
        <v>1</v>
      </c>
      <c r="U283" s="35"/>
      <c r="V283" s="35"/>
      <c r="X283" s="47"/>
      <c r="Z283" s="47"/>
    </row>
    <row r="284" spans="2:26" ht="15" x14ac:dyDescent="0.25">
      <c r="B284" s="17">
        <v>31</v>
      </c>
      <c r="C284" s="17">
        <f t="shared" si="10"/>
        <v>31150</v>
      </c>
      <c r="D284" s="11"/>
      <c r="E284" s="22"/>
      <c r="F284" s="23"/>
      <c r="G284" s="22"/>
      <c r="H284" s="38"/>
      <c r="J284" s="2">
        <v>445</v>
      </c>
      <c r="K284" s="2">
        <f t="shared" si="9"/>
        <v>70</v>
      </c>
      <c r="L284" s="11"/>
      <c r="O284" s="14"/>
      <c r="P284" s="11"/>
      <c r="S284" s="14"/>
      <c r="U284" s="35"/>
      <c r="V284" s="35"/>
      <c r="X284" s="47"/>
      <c r="Z284" s="47"/>
    </row>
    <row r="285" spans="2:26" ht="15" x14ac:dyDescent="0.25">
      <c r="B285" s="17">
        <v>31</v>
      </c>
      <c r="C285" s="17">
        <f t="shared" si="10"/>
        <v>31050</v>
      </c>
      <c r="D285" s="11"/>
      <c r="E285" s="22"/>
      <c r="F285" s="23"/>
      <c r="G285" s="22"/>
      <c r="H285" s="38"/>
      <c r="J285" s="2">
        <v>450</v>
      </c>
      <c r="K285" s="2">
        <f t="shared" ref="K285:K348" si="11">CEILING(B285*1000/J285,1)</f>
        <v>69</v>
      </c>
      <c r="L285" s="11"/>
      <c r="O285" s="14"/>
      <c r="P285" s="11"/>
      <c r="S285" s="14"/>
      <c r="U285" s="35"/>
      <c r="V285" s="35"/>
      <c r="X285" s="47"/>
      <c r="Z285" s="47"/>
    </row>
    <row r="286" spans="2:26" ht="15" x14ac:dyDescent="0.25">
      <c r="B286" s="17">
        <v>31</v>
      </c>
      <c r="C286" s="17">
        <f t="shared" ref="C286:C349" si="12">K286*J286</f>
        <v>31395</v>
      </c>
      <c r="D286" s="11"/>
      <c r="E286" s="22"/>
      <c r="F286" s="23"/>
      <c r="G286" s="22"/>
      <c r="H286" s="38"/>
      <c r="I286" s="30"/>
      <c r="J286" s="2">
        <v>455</v>
      </c>
      <c r="K286" s="2">
        <f t="shared" si="11"/>
        <v>69</v>
      </c>
      <c r="L286" s="11"/>
      <c r="O286" s="14"/>
      <c r="P286" s="11"/>
      <c r="S286" s="14"/>
      <c r="U286" s="35"/>
      <c r="V286" s="35"/>
      <c r="X286" s="47"/>
      <c r="Z286" s="47"/>
    </row>
    <row r="287" spans="2:26" ht="15" x14ac:dyDescent="0.25">
      <c r="B287" s="17">
        <v>31</v>
      </c>
      <c r="C287" s="17">
        <f t="shared" si="12"/>
        <v>31150</v>
      </c>
      <c r="D287" s="11"/>
      <c r="E287" s="22"/>
      <c r="F287" s="23"/>
      <c r="G287" s="22"/>
      <c r="H287" s="38"/>
      <c r="I287" s="11" t="s">
        <v>139</v>
      </c>
      <c r="J287" s="2">
        <v>445</v>
      </c>
      <c r="K287" s="2">
        <f t="shared" si="11"/>
        <v>70</v>
      </c>
      <c r="L287" s="11"/>
      <c r="O287" s="14"/>
      <c r="P287" s="11"/>
      <c r="S287" s="14"/>
      <c r="U287" s="35"/>
      <c r="V287" s="35"/>
      <c r="X287" s="47"/>
      <c r="Z287" s="47"/>
    </row>
    <row r="288" spans="2:26" ht="15" x14ac:dyDescent="0.25">
      <c r="B288" s="17">
        <v>31</v>
      </c>
      <c r="C288" s="17">
        <f t="shared" si="12"/>
        <v>31050</v>
      </c>
      <c r="D288" s="11"/>
      <c r="E288" s="22"/>
      <c r="F288" s="23"/>
      <c r="G288" s="22"/>
      <c r="H288" s="38"/>
      <c r="I288" s="11"/>
      <c r="J288" s="2">
        <v>450</v>
      </c>
      <c r="K288" s="2">
        <f t="shared" si="11"/>
        <v>69</v>
      </c>
      <c r="L288" s="11"/>
      <c r="O288" s="14"/>
      <c r="P288" s="11"/>
      <c r="S288" s="14"/>
      <c r="U288" s="35"/>
      <c r="V288" s="35"/>
      <c r="X288" s="47"/>
      <c r="Z288" s="47"/>
    </row>
    <row r="289" spans="2:26" ht="15.75" thickBot="1" x14ac:dyDescent="0.3">
      <c r="B289" s="17">
        <v>31</v>
      </c>
      <c r="C289" s="17">
        <f t="shared" si="12"/>
        <v>31395</v>
      </c>
      <c r="D289" s="11"/>
      <c r="E289" s="22"/>
      <c r="F289" s="23"/>
      <c r="G289" s="22"/>
      <c r="H289" s="38"/>
      <c r="I289" s="12"/>
      <c r="J289" s="2">
        <v>455</v>
      </c>
      <c r="K289" s="2">
        <f t="shared" si="11"/>
        <v>69</v>
      </c>
      <c r="L289" s="12"/>
      <c r="M289" s="4"/>
      <c r="N289" s="4"/>
      <c r="O289" s="15"/>
      <c r="P289" s="12"/>
      <c r="Q289" s="4"/>
      <c r="R289" s="4"/>
      <c r="S289" s="15"/>
      <c r="U289" s="35"/>
      <c r="V289" s="35"/>
      <c r="X289" s="47"/>
      <c r="Z289" s="47"/>
    </row>
    <row r="290" spans="2:26" ht="15" x14ac:dyDescent="0.25">
      <c r="B290" s="16">
        <v>32</v>
      </c>
      <c r="C290" s="16">
        <f t="shared" si="12"/>
        <v>32250</v>
      </c>
      <c r="D290" s="10">
        <v>144</v>
      </c>
      <c r="E290" s="36">
        <f>B290*F290</f>
        <v>40271.280011377639</v>
      </c>
      <c r="F290" s="51">
        <f>F281*(1-X290)</f>
        <v>1258.4775003555512</v>
      </c>
      <c r="G290" s="36">
        <f>B290*H290</f>
        <v>44297.637270314226</v>
      </c>
      <c r="H290" s="37">
        <f>H281*(1-Z290)</f>
        <v>1384.3011646973196</v>
      </c>
      <c r="I290" s="19" t="s">
        <v>136</v>
      </c>
      <c r="J290" s="19">
        <v>430</v>
      </c>
      <c r="K290" s="19">
        <f t="shared" si="11"/>
        <v>75</v>
      </c>
      <c r="L290" s="189" t="s">
        <v>452</v>
      </c>
      <c r="M290" s="190" t="s">
        <v>62</v>
      </c>
      <c r="N290" s="190" t="s">
        <v>119</v>
      </c>
      <c r="O290" s="191">
        <v>1</v>
      </c>
      <c r="P290" s="189" t="s">
        <v>526</v>
      </c>
      <c r="Q290" s="190" t="s">
        <v>62</v>
      </c>
      <c r="R290" s="190" t="s">
        <v>119</v>
      </c>
      <c r="S290" s="191">
        <v>2</v>
      </c>
      <c r="U290" s="35"/>
      <c r="V290" s="35"/>
      <c r="X290" s="47">
        <f>$X$182</f>
        <v>3.0999999999999999E-3</v>
      </c>
      <c r="Z290" s="47">
        <f t="shared" si="8"/>
        <v>3.0999999999999999E-3</v>
      </c>
    </row>
    <row r="291" spans="2:26" ht="15" x14ac:dyDescent="0.25">
      <c r="B291" s="17">
        <v>32</v>
      </c>
      <c r="C291" s="17">
        <f t="shared" si="12"/>
        <v>32190</v>
      </c>
      <c r="D291" s="11"/>
      <c r="E291" s="22"/>
      <c r="F291" s="23"/>
      <c r="G291" s="22"/>
      <c r="H291" s="38"/>
      <c r="J291" s="2">
        <v>435</v>
      </c>
      <c r="K291" s="2">
        <f t="shared" si="11"/>
        <v>74</v>
      </c>
      <c r="L291" s="30" t="s">
        <v>471</v>
      </c>
      <c r="M291" s="31" t="s">
        <v>62</v>
      </c>
      <c r="N291" s="31" t="s">
        <v>119</v>
      </c>
      <c r="O291" s="32">
        <v>1</v>
      </c>
      <c r="P291" s="30" t="s">
        <v>464</v>
      </c>
      <c r="Q291" s="31" t="s">
        <v>62</v>
      </c>
      <c r="R291" s="31" t="s">
        <v>119</v>
      </c>
      <c r="S291" s="32">
        <v>2</v>
      </c>
      <c r="U291" s="35"/>
      <c r="V291" s="35"/>
      <c r="X291" s="47"/>
      <c r="Z291" s="47"/>
    </row>
    <row r="292" spans="2:26" ht="15" x14ac:dyDescent="0.25">
      <c r="B292" s="17">
        <v>32</v>
      </c>
      <c r="C292" s="17">
        <f t="shared" si="12"/>
        <v>32120</v>
      </c>
      <c r="D292" s="11"/>
      <c r="E292" s="22"/>
      <c r="F292" s="23"/>
      <c r="G292" s="22"/>
      <c r="H292" s="38"/>
      <c r="J292" s="2">
        <v>440</v>
      </c>
      <c r="K292" s="2">
        <f t="shared" si="11"/>
        <v>73</v>
      </c>
      <c r="L292" s="11"/>
      <c r="O292" s="14"/>
      <c r="P292" s="30" t="s">
        <v>529</v>
      </c>
      <c r="Q292" s="31" t="s">
        <v>62</v>
      </c>
      <c r="R292" s="31" t="s">
        <v>119</v>
      </c>
      <c r="S292" s="32">
        <v>1</v>
      </c>
      <c r="U292" s="35"/>
      <c r="V292" s="35"/>
      <c r="X292" s="47"/>
      <c r="Z292" s="47"/>
    </row>
    <row r="293" spans="2:26" ht="15" x14ac:dyDescent="0.25">
      <c r="B293" s="17">
        <v>32</v>
      </c>
      <c r="C293" s="17">
        <f t="shared" si="12"/>
        <v>32040</v>
      </c>
      <c r="D293" s="11"/>
      <c r="E293" s="22"/>
      <c r="F293" s="23"/>
      <c r="G293" s="22"/>
      <c r="H293" s="38"/>
      <c r="J293" s="2">
        <v>445</v>
      </c>
      <c r="K293" s="2">
        <f t="shared" si="11"/>
        <v>72</v>
      </c>
      <c r="L293" s="11"/>
      <c r="O293" s="14"/>
      <c r="P293" s="11"/>
      <c r="S293" s="14"/>
      <c r="U293" s="35"/>
      <c r="V293" s="35"/>
      <c r="X293" s="47"/>
      <c r="Z293" s="47"/>
    </row>
    <row r="294" spans="2:26" ht="15" x14ac:dyDescent="0.25">
      <c r="B294" s="17">
        <v>32</v>
      </c>
      <c r="C294" s="17">
        <f t="shared" si="12"/>
        <v>32400</v>
      </c>
      <c r="D294" s="11"/>
      <c r="E294" s="22"/>
      <c r="F294" s="23"/>
      <c r="G294" s="22"/>
      <c r="H294" s="38"/>
      <c r="J294" s="2">
        <v>450</v>
      </c>
      <c r="K294" s="2">
        <f t="shared" si="11"/>
        <v>72</v>
      </c>
      <c r="L294" s="11"/>
      <c r="O294" s="14"/>
      <c r="P294" s="11"/>
      <c r="S294" s="14"/>
      <c r="U294" s="35"/>
      <c r="V294" s="35"/>
      <c r="X294" s="47"/>
      <c r="Z294" s="47"/>
    </row>
    <row r="295" spans="2:26" ht="15" x14ac:dyDescent="0.25">
      <c r="B295" s="17">
        <v>32</v>
      </c>
      <c r="C295" s="17">
        <f t="shared" si="12"/>
        <v>32305</v>
      </c>
      <c r="D295" s="11"/>
      <c r="E295" s="22"/>
      <c r="F295" s="23"/>
      <c r="G295" s="22"/>
      <c r="H295" s="38"/>
      <c r="I295" s="30"/>
      <c r="J295" s="2">
        <v>455</v>
      </c>
      <c r="K295" s="2">
        <f t="shared" si="11"/>
        <v>71</v>
      </c>
      <c r="L295" s="11"/>
      <c r="O295" s="14"/>
      <c r="P295" s="11"/>
      <c r="S295" s="14"/>
      <c r="U295" s="35"/>
      <c r="V295" s="35"/>
      <c r="X295" s="47"/>
      <c r="Z295" s="47"/>
    </row>
    <row r="296" spans="2:26" ht="15" x14ac:dyDescent="0.25">
      <c r="B296" s="17">
        <v>32</v>
      </c>
      <c r="C296" s="17">
        <f t="shared" si="12"/>
        <v>32040</v>
      </c>
      <c r="D296" s="11"/>
      <c r="E296" s="22"/>
      <c r="F296" s="23"/>
      <c r="G296" s="22"/>
      <c r="H296" s="38"/>
      <c r="I296" s="11" t="s">
        <v>139</v>
      </c>
      <c r="J296" s="2">
        <v>445</v>
      </c>
      <c r="K296" s="2">
        <f t="shared" si="11"/>
        <v>72</v>
      </c>
      <c r="L296" s="11"/>
      <c r="O296" s="14"/>
      <c r="P296" s="11"/>
      <c r="S296" s="14"/>
      <c r="U296" s="35"/>
      <c r="V296" s="35"/>
      <c r="X296" s="47"/>
      <c r="Z296" s="47"/>
    </row>
    <row r="297" spans="2:26" ht="15" x14ac:dyDescent="0.25">
      <c r="B297" s="17">
        <v>32</v>
      </c>
      <c r="C297" s="17">
        <f t="shared" si="12"/>
        <v>32400</v>
      </c>
      <c r="D297" s="11"/>
      <c r="E297" s="22"/>
      <c r="F297" s="23"/>
      <c r="G297" s="22"/>
      <c r="H297" s="38"/>
      <c r="I297" s="11"/>
      <c r="J297" s="2">
        <v>450</v>
      </c>
      <c r="K297" s="2">
        <f t="shared" si="11"/>
        <v>72</v>
      </c>
      <c r="L297" s="11"/>
      <c r="O297" s="14"/>
      <c r="P297" s="11"/>
      <c r="S297" s="14"/>
      <c r="U297" s="35"/>
      <c r="V297" s="35"/>
      <c r="X297" s="47"/>
      <c r="Z297" s="47"/>
    </row>
    <row r="298" spans="2:26" ht="15.75" thickBot="1" x14ac:dyDescent="0.3">
      <c r="B298" s="18">
        <v>32</v>
      </c>
      <c r="C298" s="18">
        <f t="shared" si="12"/>
        <v>32305</v>
      </c>
      <c r="D298" s="12"/>
      <c r="E298" s="24"/>
      <c r="F298" s="25"/>
      <c r="G298" s="24"/>
      <c r="H298" s="39"/>
      <c r="I298" s="12"/>
      <c r="J298" s="4">
        <v>455</v>
      </c>
      <c r="K298" s="4">
        <f t="shared" si="11"/>
        <v>71</v>
      </c>
      <c r="L298" s="12"/>
      <c r="M298" s="4"/>
      <c r="N298" s="4"/>
      <c r="O298" s="15"/>
      <c r="P298" s="12"/>
      <c r="Q298" s="4"/>
      <c r="R298" s="4"/>
      <c r="S298" s="15"/>
      <c r="U298" s="35"/>
      <c r="V298" s="35"/>
      <c r="X298" s="47"/>
      <c r="Z298" s="47"/>
    </row>
    <row r="299" spans="2:26" ht="15" x14ac:dyDescent="0.25">
      <c r="B299" s="17">
        <v>33</v>
      </c>
      <c r="C299" s="17">
        <f t="shared" si="12"/>
        <v>33110</v>
      </c>
      <c r="D299" s="11">
        <v>149</v>
      </c>
      <c r="E299" s="22">
        <f>B299*F299</f>
        <v>41401.015263446818</v>
      </c>
      <c r="F299" s="23">
        <f>F290*(1-X299)</f>
        <v>1254.576220104449</v>
      </c>
      <c r="G299" s="22">
        <f>B299*H299</f>
        <v>45540.324425863015</v>
      </c>
      <c r="H299" s="38">
        <f>H290*(1-Z299)</f>
        <v>1380.0098310867579</v>
      </c>
      <c r="I299" s="19" t="s">
        <v>136</v>
      </c>
      <c r="J299" s="2">
        <v>430</v>
      </c>
      <c r="K299" s="2">
        <f t="shared" si="11"/>
        <v>77</v>
      </c>
      <c r="L299" s="189" t="s">
        <v>453</v>
      </c>
      <c r="M299" s="190" t="s">
        <v>62</v>
      </c>
      <c r="N299" s="190" t="s">
        <v>119</v>
      </c>
      <c r="O299" s="191">
        <v>1</v>
      </c>
      <c r="P299" s="189" t="s">
        <v>529</v>
      </c>
      <c r="Q299" s="190" t="s">
        <v>62</v>
      </c>
      <c r="R299" s="190" t="s">
        <v>119</v>
      </c>
      <c r="S299" s="191">
        <v>1</v>
      </c>
      <c r="U299" s="35"/>
      <c r="V299" s="35"/>
      <c r="X299" s="47">
        <f>$X$182</f>
        <v>3.0999999999999999E-3</v>
      </c>
      <c r="Z299" s="47">
        <f t="shared" si="8"/>
        <v>3.0999999999999999E-3</v>
      </c>
    </row>
    <row r="300" spans="2:26" ht="15" x14ac:dyDescent="0.25">
      <c r="B300" s="17">
        <v>33</v>
      </c>
      <c r="C300" s="17">
        <f t="shared" si="12"/>
        <v>33060</v>
      </c>
      <c r="D300" s="11"/>
      <c r="E300" s="22"/>
      <c r="F300" s="23"/>
      <c r="G300" s="22"/>
      <c r="H300" s="38"/>
      <c r="J300" s="2">
        <v>435</v>
      </c>
      <c r="K300" s="2">
        <f t="shared" si="11"/>
        <v>76</v>
      </c>
      <c r="L300" s="101" t="s">
        <v>472</v>
      </c>
      <c r="M300" s="104" t="s">
        <v>62</v>
      </c>
      <c r="N300" s="104" t="s">
        <v>119</v>
      </c>
      <c r="O300" s="102">
        <v>1</v>
      </c>
      <c r="P300" s="11"/>
      <c r="S300" s="14"/>
      <c r="U300" s="35"/>
      <c r="V300" s="35"/>
      <c r="X300" s="47"/>
      <c r="Z300" s="47"/>
    </row>
    <row r="301" spans="2:26" ht="15" x14ac:dyDescent="0.25">
      <c r="B301" s="17">
        <v>33</v>
      </c>
      <c r="C301" s="17">
        <f t="shared" si="12"/>
        <v>33000</v>
      </c>
      <c r="D301" s="11"/>
      <c r="E301" s="22"/>
      <c r="F301" s="23"/>
      <c r="G301" s="22"/>
      <c r="H301" s="38"/>
      <c r="J301" s="2">
        <v>440</v>
      </c>
      <c r="K301" s="2">
        <f t="shared" si="11"/>
        <v>75</v>
      </c>
      <c r="L301" s="11"/>
      <c r="O301" s="14"/>
      <c r="P301" s="11"/>
      <c r="S301" s="14"/>
      <c r="U301" s="35"/>
      <c r="V301" s="35"/>
      <c r="X301" s="47"/>
      <c r="Z301" s="47"/>
    </row>
    <row r="302" spans="2:26" ht="15" x14ac:dyDescent="0.25">
      <c r="B302" s="17">
        <v>33</v>
      </c>
      <c r="C302" s="17">
        <f t="shared" si="12"/>
        <v>33375</v>
      </c>
      <c r="D302" s="11"/>
      <c r="E302" s="22"/>
      <c r="F302" s="23"/>
      <c r="G302" s="22"/>
      <c r="H302" s="38"/>
      <c r="J302" s="2">
        <v>445</v>
      </c>
      <c r="K302" s="2">
        <f t="shared" si="11"/>
        <v>75</v>
      </c>
      <c r="L302" s="11"/>
      <c r="O302" s="14"/>
      <c r="P302" s="11"/>
      <c r="S302" s="14"/>
      <c r="U302" s="35"/>
      <c r="V302" s="35"/>
      <c r="X302" s="47"/>
      <c r="Z302" s="47"/>
    </row>
    <row r="303" spans="2:26" ht="15" x14ac:dyDescent="0.25">
      <c r="B303" s="17">
        <v>33</v>
      </c>
      <c r="C303" s="17">
        <f t="shared" si="12"/>
        <v>33300</v>
      </c>
      <c r="D303" s="11"/>
      <c r="E303" s="22"/>
      <c r="F303" s="23"/>
      <c r="G303" s="22"/>
      <c r="H303" s="38"/>
      <c r="J303" s="2">
        <v>450</v>
      </c>
      <c r="K303" s="2">
        <f t="shared" si="11"/>
        <v>74</v>
      </c>
      <c r="L303" s="11"/>
      <c r="O303" s="14"/>
      <c r="P303" s="11"/>
      <c r="S303" s="14"/>
      <c r="U303" s="35"/>
      <c r="V303" s="35"/>
      <c r="X303" s="47"/>
      <c r="Z303" s="47"/>
    </row>
    <row r="304" spans="2:26" ht="15" x14ac:dyDescent="0.25">
      <c r="B304" s="17">
        <v>33</v>
      </c>
      <c r="C304" s="17">
        <f t="shared" si="12"/>
        <v>33215</v>
      </c>
      <c r="D304" s="11"/>
      <c r="E304" s="22"/>
      <c r="F304" s="23"/>
      <c r="G304" s="22"/>
      <c r="H304" s="38"/>
      <c r="I304" s="30"/>
      <c r="J304" s="2">
        <v>455</v>
      </c>
      <c r="K304" s="2">
        <f t="shared" si="11"/>
        <v>73</v>
      </c>
      <c r="L304" s="11"/>
      <c r="O304" s="14"/>
      <c r="P304" s="11"/>
      <c r="S304" s="14"/>
      <c r="U304" s="35"/>
      <c r="V304" s="35"/>
      <c r="X304" s="47"/>
      <c r="Z304" s="47"/>
    </row>
    <row r="305" spans="2:26" ht="15" x14ac:dyDescent="0.25">
      <c r="B305" s="17">
        <v>33</v>
      </c>
      <c r="C305" s="17">
        <f t="shared" si="12"/>
        <v>33375</v>
      </c>
      <c r="D305" s="11"/>
      <c r="E305" s="22"/>
      <c r="F305" s="23"/>
      <c r="G305" s="22"/>
      <c r="H305" s="38"/>
      <c r="I305" s="11" t="s">
        <v>139</v>
      </c>
      <c r="J305" s="2">
        <v>445</v>
      </c>
      <c r="K305" s="2">
        <f t="shared" si="11"/>
        <v>75</v>
      </c>
      <c r="L305" s="11"/>
      <c r="O305" s="14"/>
      <c r="P305" s="11"/>
      <c r="S305" s="14"/>
      <c r="U305" s="35"/>
      <c r="V305" s="35"/>
      <c r="X305" s="47"/>
      <c r="Z305" s="47"/>
    </row>
    <row r="306" spans="2:26" ht="15" x14ac:dyDescent="0.25">
      <c r="B306" s="17">
        <v>33</v>
      </c>
      <c r="C306" s="17">
        <f t="shared" si="12"/>
        <v>33300</v>
      </c>
      <c r="D306" s="11"/>
      <c r="E306" s="22"/>
      <c r="F306" s="23"/>
      <c r="G306" s="22"/>
      <c r="H306" s="38"/>
      <c r="I306" s="11"/>
      <c r="J306" s="2">
        <v>450</v>
      </c>
      <c r="K306" s="2">
        <f t="shared" si="11"/>
        <v>74</v>
      </c>
      <c r="L306" s="11"/>
      <c r="O306" s="14"/>
      <c r="P306" s="11"/>
      <c r="S306" s="14"/>
      <c r="U306" s="35"/>
      <c r="V306" s="35"/>
      <c r="X306" s="47"/>
      <c r="Z306" s="47"/>
    </row>
    <row r="307" spans="2:26" ht="15.75" thickBot="1" x14ac:dyDescent="0.3">
      <c r="B307" s="17">
        <v>33</v>
      </c>
      <c r="C307" s="17">
        <f t="shared" si="12"/>
        <v>33215</v>
      </c>
      <c r="D307" s="11"/>
      <c r="E307" s="22"/>
      <c r="F307" s="23"/>
      <c r="G307" s="22"/>
      <c r="H307" s="38"/>
      <c r="I307" s="12"/>
      <c r="J307" s="2">
        <v>455</v>
      </c>
      <c r="K307" s="2">
        <f t="shared" si="11"/>
        <v>73</v>
      </c>
      <c r="L307" s="12"/>
      <c r="M307" s="4"/>
      <c r="N307" s="4"/>
      <c r="O307" s="15"/>
      <c r="P307" s="12"/>
      <c r="Q307" s="4"/>
      <c r="R307" s="4"/>
      <c r="S307" s="15"/>
      <c r="U307" s="35"/>
      <c r="V307" s="35"/>
      <c r="X307" s="47"/>
      <c r="Z307" s="47"/>
    </row>
    <row r="308" spans="2:26" ht="15" x14ac:dyDescent="0.25">
      <c r="B308" s="16">
        <v>34</v>
      </c>
      <c r="C308" s="16">
        <f t="shared" si="12"/>
        <v>34400</v>
      </c>
      <c r="D308" s="10">
        <v>153</v>
      </c>
      <c r="E308" s="36">
        <f>B308*F308</f>
        <v>42523.359149952259</v>
      </c>
      <c r="F308" s="51">
        <f>F299*(1-X308)</f>
        <v>1250.6870338221252</v>
      </c>
      <c r="G308" s="36">
        <f>B308*H308</f>
        <v>46774.881220753225</v>
      </c>
      <c r="H308" s="37">
        <f>H299*(1-Z308)</f>
        <v>1375.731800610389</v>
      </c>
      <c r="I308" s="19" t="s">
        <v>136</v>
      </c>
      <c r="J308" s="19">
        <v>430</v>
      </c>
      <c r="K308" s="19">
        <f t="shared" si="11"/>
        <v>80</v>
      </c>
      <c r="L308" s="189" t="s">
        <v>447</v>
      </c>
      <c r="M308" s="190" t="s">
        <v>62</v>
      </c>
      <c r="N308" s="190" t="s">
        <v>119</v>
      </c>
      <c r="O308" s="191">
        <v>2</v>
      </c>
      <c r="P308" s="189" t="s">
        <v>527</v>
      </c>
      <c r="Q308" s="190" t="s">
        <v>62</v>
      </c>
      <c r="R308" s="190" t="s">
        <v>119</v>
      </c>
      <c r="S308" s="191">
        <v>2</v>
      </c>
      <c r="U308" s="35"/>
      <c r="V308" s="35"/>
      <c r="X308" s="47">
        <f>$X$182</f>
        <v>3.0999999999999999E-3</v>
      </c>
      <c r="Z308" s="47">
        <f t="shared" si="8"/>
        <v>3.0999999999999999E-3</v>
      </c>
    </row>
    <row r="309" spans="2:26" ht="15" x14ac:dyDescent="0.25">
      <c r="B309" s="17">
        <v>34</v>
      </c>
      <c r="C309" s="17">
        <f t="shared" si="12"/>
        <v>34365</v>
      </c>
      <c r="D309" s="11"/>
      <c r="E309" s="22"/>
      <c r="F309" s="23"/>
      <c r="G309" s="22"/>
      <c r="H309" s="38"/>
      <c r="J309" s="2">
        <v>435</v>
      </c>
      <c r="K309" s="2">
        <f t="shared" si="11"/>
        <v>79</v>
      </c>
      <c r="L309" s="11"/>
      <c r="O309" s="14"/>
      <c r="P309" s="11"/>
      <c r="S309" s="14"/>
      <c r="U309" s="35"/>
      <c r="V309" s="35"/>
      <c r="X309" s="47"/>
      <c r="Z309" s="47"/>
    </row>
    <row r="310" spans="2:26" ht="15" x14ac:dyDescent="0.25">
      <c r="B310" s="17">
        <v>34</v>
      </c>
      <c r="C310" s="17">
        <f t="shared" si="12"/>
        <v>34320</v>
      </c>
      <c r="D310" s="11"/>
      <c r="E310" s="22"/>
      <c r="F310" s="23"/>
      <c r="G310" s="22"/>
      <c r="H310" s="38"/>
      <c r="J310" s="2">
        <v>440</v>
      </c>
      <c r="K310" s="2">
        <f t="shared" si="11"/>
        <v>78</v>
      </c>
      <c r="L310" s="11"/>
      <c r="O310" s="14"/>
      <c r="P310" s="11"/>
      <c r="S310" s="14"/>
      <c r="U310" s="35"/>
      <c r="V310" s="35"/>
      <c r="X310" s="47"/>
      <c r="Z310" s="47"/>
    </row>
    <row r="311" spans="2:26" ht="15" x14ac:dyDescent="0.25">
      <c r="B311" s="17">
        <v>34</v>
      </c>
      <c r="C311" s="17">
        <f t="shared" si="12"/>
        <v>34265</v>
      </c>
      <c r="D311" s="11"/>
      <c r="E311" s="22"/>
      <c r="F311" s="23"/>
      <c r="G311" s="22"/>
      <c r="H311" s="38"/>
      <c r="J311" s="2">
        <v>445</v>
      </c>
      <c r="K311" s="2">
        <f t="shared" si="11"/>
        <v>77</v>
      </c>
      <c r="L311" s="11"/>
      <c r="O311" s="14"/>
      <c r="P311" s="11"/>
      <c r="S311" s="14"/>
      <c r="U311" s="35"/>
      <c r="V311" s="35"/>
      <c r="X311" s="47"/>
      <c r="Z311" s="47"/>
    </row>
    <row r="312" spans="2:26" ht="15" x14ac:dyDescent="0.25">
      <c r="B312" s="17">
        <v>34</v>
      </c>
      <c r="C312" s="17">
        <f t="shared" si="12"/>
        <v>34200</v>
      </c>
      <c r="D312" s="11"/>
      <c r="E312" s="22"/>
      <c r="F312" s="23"/>
      <c r="G312" s="22"/>
      <c r="H312" s="38"/>
      <c r="J312" s="2">
        <v>450</v>
      </c>
      <c r="K312" s="2">
        <f t="shared" si="11"/>
        <v>76</v>
      </c>
      <c r="L312" s="11"/>
      <c r="O312" s="14"/>
      <c r="P312" s="11"/>
      <c r="S312" s="14"/>
      <c r="U312" s="35"/>
      <c r="V312" s="35"/>
      <c r="X312" s="47"/>
      <c r="Z312" s="47"/>
    </row>
    <row r="313" spans="2:26" ht="15" x14ac:dyDescent="0.25">
      <c r="B313" s="17">
        <v>34</v>
      </c>
      <c r="C313" s="17">
        <f t="shared" si="12"/>
        <v>34125</v>
      </c>
      <c r="D313" s="11"/>
      <c r="E313" s="22"/>
      <c r="F313" s="23"/>
      <c r="G313" s="22"/>
      <c r="H313" s="38"/>
      <c r="I313" s="30"/>
      <c r="J313" s="2">
        <v>455</v>
      </c>
      <c r="K313" s="2">
        <f t="shared" si="11"/>
        <v>75</v>
      </c>
      <c r="L313" s="11"/>
      <c r="O313" s="14"/>
      <c r="P313" s="11"/>
      <c r="S313" s="14"/>
      <c r="U313" s="35"/>
      <c r="V313" s="35"/>
      <c r="X313" s="47"/>
      <c r="Z313" s="47"/>
    </row>
    <row r="314" spans="2:26" ht="15" x14ac:dyDescent="0.25">
      <c r="B314" s="17">
        <v>34</v>
      </c>
      <c r="C314" s="17">
        <f t="shared" si="12"/>
        <v>34265</v>
      </c>
      <c r="D314" s="11"/>
      <c r="E314" s="22"/>
      <c r="F314" s="23"/>
      <c r="G314" s="22"/>
      <c r="H314" s="38"/>
      <c r="I314" s="11" t="s">
        <v>139</v>
      </c>
      <c r="J314" s="2">
        <v>445</v>
      </c>
      <c r="K314" s="2">
        <f t="shared" si="11"/>
        <v>77</v>
      </c>
      <c r="L314" s="11"/>
      <c r="O314" s="14"/>
      <c r="P314" s="11"/>
      <c r="S314" s="14"/>
      <c r="U314" s="35"/>
      <c r="V314" s="35"/>
      <c r="X314" s="47"/>
      <c r="Z314" s="47"/>
    </row>
    <row r="315" spans="2:26" ht="15" x14ac:dyDescent="0.25">
      <c r="B315" s="17">
        <v>34</v>
      </c>
      <c r="C315" s="17">
        <f t="shared" si="12"/>
        <v>34200</v>
      </c>
      <c r="D315" s="11"/>
      <c r="E315" s="22"/>
      <c r="F315" s="23"/>
      <c r="G315" s="22"/>
      <c r="H315" s="38"/>
      <c r="I315" s="11"/>
      <c r="J315" s="2">
        <v>450</v>
      </c>
      <c r="K315" s="2">
        <f t="shared" si="11"/>
        <v>76</v>
      </c>
      <c r="L315" s="11"/>
      <c r="O315" s="14"/>
      <c r="P315" s="11"/>
      <c r="S315" s="14"/>
      <c r="U315" s="35"/>
      <c r="V315" s="35"/>
      <c r="X315" s="47"/>
      <c r="Z315" s="47"/>
    </row>
    <row r="316" spans="2:26" ht="15.75" thickBot="1" x14ac:dyDescent="0.3">
      <c r="B316" s="18">
        <v>34</v>
      </c>
      <c r="C316" s="18">
        <f t="shared" si="12"/>
        <v>34125</v>
      </c>
      <c r="D316" s="12"/>
      <c r="E316" s="24"/>
      <c r="F316" s="25"/>
      <c r="G316" s="24"/>
      <c r="H316" s="39"/>
      <c r="I316" s="12"/>
      <c r="J316" s="4">
        <v>455</v>
      </c>
      <c r="K316" s="4">
        <f t="shared" si="11"/>
        <v>75</v>
      </c>
      <c r="L316" s="12"/>
      <c r="M316" s="4"/>
      <c r="N316" s="4"/>
      <c r="O316" s="15"/>
      <c r="P316" s="12"/>
      <c r="Q316" s="4"/>
      <c r="R316" s="4"/>
      <c r="S316" s="15"/>
      <c r="U316" s="35"/>
      <c r="V316" s="35"/>
      <c r="X316" s="47"/>
      <c r="Z316" s="47"/>
    </row>
    <row r="317" spans="2:26" ht="15" x14ac:dyDescent="0.25">
      <c r="B317" s="17">
        <v>35</v>
      </c>
      <c r="C317" s="17">
        <f t="shared" si="12"/>
        <v>35260</v>
      </c>
      <c r="D317" s="11">
        <v>158</v>
      </c>
      <c r="E317" s="22">
        <f>B317*F317</f>
        <v>43638.346640604679</v>
      </c>
      <c r="F317" s="23">
        <f>F308*(1-X317)</f>
        <v>1246.8099040172765</v>
      </c>
      <c r="G317" s="22">
        <f>B317*H317</f>
        <v>48001.34612099739</v>
      </c>
      <c r="H317" s="38">
        <f>H308*(1-Z317)</f>
        <v>1371.4670320284968</v>
      </c>
      <c r="I317" s="19" t="s">
        <v>136</v>
      </c>
      <c r="J317" s="2">
        <v>430</v>
      </c>
      <c r="K317" s="2">
        <f t="shared" si="11"/>
        <v>82</v>
      </c>
      <c r="L317" s="189" t="s">
        <v>472</v>
      </c>
      <c r="M317" s="190" t="s">
        <v>62</v>
      </c>
      <c r="N317" s="190" t="s">
        <v>119</v>
      </c>
      <c r="O317" s="191">
        <v>1</v>
      </c>
      <c r="P317" s="189" t="s">
        <v>529</v>
      </c>
      <c r="Q317" s="190" t="s">
        <v>62</v>
      </c>
      <c r="R317" s="190" t="s">
        <v>119</v>
      </c>
      <c r="S317" s="191">
        <v>1</v>
      </c>
      <c r="U317" s="35"/>
      <c r="V317" s="35"/>
      <c r="X317" s="47">
        <f>$X$182</f>
        <v>3.0999999999999999E-3</v>
      </c>
      <c r="Z317" s="47">
        <f t="shared" si="8"/>
        <v>3.0999999999999999E-3</v>
      </c>
    </row>
    <row r="318" spans="2:26" ht="15" x14ac:dyDescent="0.25">
      <c r="B318" s="17">
        <v>35</v>
      </c>
      <c r="C318" s="17">
        <f t="shared" si="12"/>
        <v>35235</v>
      </c>
      <c r="D318" s="11"/>
      <c r="E318" s="22"/>
      <c r="F318" s="23"/>
      <c r="G318" s="22"/>
      <c r="H318" s="38"/>
      <c r="J318" s="2">
        <v>435</v>
      </c>
      <c r="K318" s="2">
        <f t="shared" si="11"/>
        <v>81</v>
      </c>
      <c r="L318" s="11"/>
      <c r="O318" s="14"/>
      <c r="P318" s="11"/>
      <c r="S318" s="14"/>
      <c r="U318" s="35"/>
      <c r="V318" s="35"/>
      <c r="X318" s="47"/>
      <c r="Z318" s="47"/>
    </row>
    <row r="319" spans="2:26" ht="15" x14ac:dyDescent="0.25">
      <c r="B319" s="17">
        <v>35</v>
      </c>
      <c r="C319" s="17">
        <f t="shared" si="12"/>
        <v>35200</v>
      </c>
      <c r="D319" s="11"/>
      <c r="E319" s="22"/>
      <c r="F319" s="23"/>
      <c r="G319" s="22"/>
      <c r="H319" s="38"/>
      <c r="J319" s="2">
        <v>440</v>
      </c>
      <c r="K319" s="2">
        <f t="shared" si="11"/>
        <v>80</v>
      </c>
      <c r="L319" s="11"/>
      <c r="O319" s="14"/>
      <c r="P319" s="11"/>
      <c r="S319" s="14"/>
      <c r="U319" s="35"/>
      <c r="V319" s="35"/>
      <c r="X319" s="47"/>
      <c r="Z319" s="47"/>
    </row>
    <row r="320" spans="2:26" ht="15" x14ac:dyDescent="0.25">
      <c r="B320" s="17">
        <v>35</v>
      </c>
      <c r="C320" s="17">
        <f t="shared" si="12"/>
        <v>35155</v>
      </c>
      <c r="D320" s="11"/>
      <c r="E320" s="22"/>
      <c r="F320" s="23"/>
      <c r="G320" s="22"/>
      <c r="H320" s="38"/>
      <c r="J320" s="2">
        <v>445</v>
      </c>
      <c r="K320" s="2">
        <f t="shared" si="11"/>
        <v>79</v>
      </c>
      <c r="L320" s="11"/>
      <c r="O320" s="14"/>
      <c r="P320" s="11"/>
      <c r="S320" s="14"/>
      <c r="U320" s="35"/>
      <c r="V320" s="35"/>
      <c r="X320" s="47"/>
      <c r="Z320" s="47"/>
    </row>
    <row r="321" spans="2:26" ht="15" x14ac:dyDescent="0.25">
      <c r="B321" s="17">
        <v>35</v>
      </c>
      <c r="C321" s="17">
        <f t="shared" si="12"/>
        <v>35100</v>
      </c>
      <c r="D321" s="11"/>
      <c r="E321" s="22"/>
      <c r="F321" s="23"/>
      <c r="G321" s="22"/>
      <c r="H321" s="38"/>
      <c r="J321" s="2">
        <v>450</v>
      </c>
      <c r="K321" s="2">
        <f t="shared" si="11"/>
        <v>78</v>
      </c>
      <c r="L321" s="11"/>
      <c r="O321" s="14"/>
      <c r="P321" s="11"/>
      <c r="S321" s="14"/>
      <c r="U321" s="35"/>
      <c r="V321" s="35"/>
      <c r="X321" s="47"/>
      <c r="Z321" s="47"/>
    </row>
    <row r="322" spans="2:26" ht="15" x14ac:dyDescent="0.25">
      <c r="B322" s="17">
        <v>35</v>
      </c>
      <c r="C322" s="17">
        <f t="shared" si="12"/>
        <v>35035</v>
      </c>
      <c r="D322" s="11"/>
      <c r="E322" s="22"/>
      <c r="F322" s="23"/>
      <c r="G322" s="22"/>
      <c r="H322" s="38"/>
      <c r="I322" s="30"/>
      <c r="J322" s="2">
        <v>455</v>
      </c>
      <c r="K322" s="2">
        <f t="shared" si="11"/>
        <v>77</v>
      </c>
      <c r="L322" s="11"/>
      <c r="O322" s="14"/>
      <c r="P322" s="11"/>
      <c r="S322" s="14"/>
      <c r="U322" s="35"/>
      <c r="V322" s="35"/>
      <c r="X322" s="47"/>
      <c r="Z322" s="47"/>
    </row>
    <row r="323" spans="2:26" ht="15" x14ac:dyDescent="0.25">
      <c r="B323" s="17">
        <v>35</v>
      </c>
      <c r="C323" s="17">
        <f t="shared" si="12"/>
        <v>35155</v>
      </c>
      <c r="D323" s="11"/>
      <c r="E323" s="22"/>
      <c r="F323" s="23"/>
      <c r="G323" s="22"/>
      <c r="H323" s="38"/>
      <c r="I323" s="11" t="s">
        <v>139</v>
      </c>
      <c r="J323" s="2">
        <v>445</v>
      </c>
      <c r="K323" s="2">
        <f t="shared" si="11"/>
        <v>79</v>
      </c>
      <c r="L323" s="11"/>
      <c r="O323" s="14"/>
      <c r="P323" s="11"/>
      <c r="S323" s="14"/>
      <c r="U323" s="35"/>
      <c r="V323" s="35"/>
      <c r="X323" s="47"/>
      <c r="Z323" s="47"/>
    </row>
    <row r="324" spans="2:26" ht="15" x14ac:dyDescent="0.25">
      <c r="B324" s="17">
        <v>35</v>
      </c>
      <c r="C324" s="17">
        <f t="shared" si="12"/>
        <v>35100</v>
      </c>
      <c r="D324" s="11"/>
      <c r="E324" s="22"/>
      <c r="F324" s="23"/>
      <c r="G324" s="22"/>
      <c r="H324" s="38"/>
      <c r="I324" s="11"/>
      <c r="J324" s="2">
        <v>450</v>
      </c>
      <c r="K324" s="2">
        <f t="shared" si="11"/>
        <v>78</v>
      </c>
      <c r="L324" s="11"/>
      <c r="O324" s="14"/>
      <c r="P324" s="11"/>
      <c r="S324" s="14"/>
      <c r="U324" s="35"/>
      <c r="V324" s="35"/>
      <c r="X324" s="47"/>
      <c r="Z324" s="47"/>
    </row>
    <row r="325" spans="2:26" ht="15.75" thickBot="1" x14ac:dyDescent="0.3">
      <c r="B325" s="17">
        <v>35</v>
      </c>
      <c r="C325" s="17">
        <f t="shared" si="12"/>
        <v>35035</v>
      </c>
      <c r="D325" s="11"/>
      <c r="E325" s="22"/>
      <c r="F325" s="23"/>
      <c r="G325" s="22"/>
      <c r="H325" s="38"/>
      <c r="I325" s="12"/>
      <c r="J325" s="2">
        <v>455</v>
      </c>
      <c r="K325" s="2">
        <f t="shared" si="11"/>
        <v>77</v>
      </c>
      <c r="L325" s="12"/>
      <c r="M325" s="4"/>
      <c r="N325" s="4"/>
      <c r="O325" s="15"/>
      <c r="P325" s="12"/>
      <c r="Q325" s="4"/>
      <c r="R325" s="4"/>
      <c r="S325" s="15"/>
      <c r="U325" s="35"/>
      <c r="V325" s="35"/>
      <c r="X325" s="47"/>
      <c r="Z325" s="47"/>
    </row>
    <row r="326" spans="2:26" ht="15" x14ac:dyDescent="0.25">
      <c r="B326" s="16">
        <v>36</v>
      </c>
      <c r="C326" s="16">
        <f t="shared" si="12"/>
        <v>36120</v>
      </c>
      <c r="D326" s="10">
        <v>162</v>
      </c>
      <c r="E326" s="36">
        <f>B326*F326</f>
        <v>44746.01255933362</v>
      </c>
      <c r="F326" s="51">
        <f>F317*(1-X326)</f>
        <v>1242.9447933148228</v>
      </c>
      <c r="G326" s="36">
        <f>B326*H326</f>
        <v>49219.757432251499</v>
      </c>
      <c r="H326" s="37">
        <f>H317*(1-Z326)</f>
        <v>1367.2154842292084</v>
      </c>
      <c r="I326" s="19" t="s">
        <v>136</v>
      </c>
      <c r="J326" s="19">
        <v>430</v>
      </c>
      <c r="K326" s="19">
        <f t="shared" si="11"/>
        <v>84</v>
      </c>
      <c r="L326" s="189" t="s">
        <v>454</v>
      </c>
      <c r="M326" s="190" t="s">
        <v>62</v>
      </c>
      <c r="N326" s="190" t="s">
        <v>119</v>
      </c>
      <c r="O326" s="191">
        <v>1</v>
      </c>
      <c r="P326" s="189" t="s">
        <v>527</v>
      </c>
      <c r="Q326" s="190" t="s">
        <v>62</v>
      </c>
      <c r="R326" s="190" t="s">
        <v>119</v>
      </c>
      <c r="S326" s="191">
        <v>2</v>
      </c>
      <c r="U326" s="35"/>
      <c r="V326" s="35"/>
      <c r="X326" s="47">
        <f>$X$182</f>
        <v>3.0999999999999999E-3</v>
      </c>
      <c r="Z326" s="47">
        <f t="shared" si="8"/>
        <v>3.0999999999999999E-3</v>
      </c>
    </row>
    <row r="327" spans="2:26" ht="15" x14ac:dyDescent="0.25">
      <c r="B327" s="17">
        <v>36</v>
      </c>
      <c r="C327" s="17">
        <f t="shared" si="12"/>
        <v>36105</v>
      </c>
      <c r="D327" s="11"/>
      <c r="E327" s="22"/>
      <c r="F327" s="23"/>
      <c r="G327" s="22"/>
      <c r="H327" s="38"/>
      <c r="J327" s="2">
        <v>435</v>
      </c>
      <c r="K327" s="2">
        <f t="shared" si="11"/>
        <v>83</v>
      </c>
      <c r="L327" s="11"/>
      <c r="O327" s="14"/>
      <c r="P327" s="11"/>
      <c r="S327" s="14"/>
      <c r="U327" s="35"/>
      <c r="V327" s="35"/>
      <c r="X327" s="47"/>
      <c r="Z327" s="47"/>
    </row>
    <row r="328" spans="2:26" ht="15" x14ac:dyDescent="0.25">
      <c r="B328" s="17">
        <v>36</v>
      </c>
      <c r="C328" s="17">
        <f t="shared" si="12"/>
        <v>36080</v>
      </c>
      <c r="D328" s="11"/>
      <c r="E328" s="22"/>
      <c r="F328" s="23"/>
      <c r="G328" s="22"/>
      <c r="H328" s="38"/>
      <c r="J328" s="2">
        <v>440</v>
      </c>
      <c r="K328" s="2">
        <f t="shared" si="11"/>
        <v>82</v>
      </c>
      <c r="L328" s="11"/>
      <c r="O328" s="14"/>
      <c r="P328" s="11"/>
      <c r="S328" s="14"/>
      <c r="U328" s="35"/>
      <c r="V328" s="35"/>
      <c r="X328" s="47"/>
      <c r="Z328" s="47"/>
    </row>
    <row r="329" spans="2:26" ht="15" x14ac:dyDescent="0.25">
      <c r="B329" s="17">
        <v>36</v>
      </c>
      <c r="C329" s="17">
        <f t="shared" si="12"/>
        <v>36045</v>
      </c>
      <c r="D329" s="11"/>
      <c r="E329" s="22"/>
      <c r="F329" s="23"/>
      <c r="G329" s="22"/>
      <c r="H329" s="38"/>
      <c r="J329" s="2">
        <v>445</v>
      </c>
      <c r="K329" s="2">
        <f t="shared" si="11"/>
        <v>81</v>
      </c>
      <c r="L329" s="11"/>
      <c r="O329" s="14"/>
      <c r="P329" s="11"/>
      <c r="S329" s="14"/>
      <c r="U329" s="35"/>
      <c r="V329" s="35"/>
      <c r="X329" s="47"/>
      <c r="Z329" s="47"/>
    </row>
    <row r="330" spans="2:26" ht="15" x14ac:dyDescent="0.25">
      <c r="B330" s="17">
        <v>36</v>
      </c>
      <c r="C330" s="17">
        <f t="shared" si="12"/>
        <v>36000</v>
      </c>
      <c r="D330" s="11"/>
      <c r="E330" s="22"/>
      <c r="F330" s="23"/>
      <c r="G330" s="22"/>
      <c r="H330" s="38"/>
      <c r="J330" s="2">
        <v>450</v>
      </c>
      <c r="K330" s="2">
        <f t="shared" si="11"/>
        <v>80</v>
      </c>
      <c r="L330" s="11"/>
      <c r="O330" s="14"/>
      <c r="P330" s="11"/>
      <c r="S330" s="14"/>
      <c r="U330" s="35"/>
      <c r="V330" s="35"/>
      <c r="X330" s="47"/>
      <c r="Z330" s="47"/>
    </row>
    <row r="331" spans="2:26" ht="15" x14ac:dyDescent="0.25">
      <c r="B331" s="17">
        <v>36</v>
      </c>
      <c r="C331" s="17">
        <f t="shared" si="12"/>
        <v>36400</v>
      </c>
      <c r="D331" s="11"/>
      <c r="E331" s="22"/>
      <c r="F331" s="23"/>
      <c r="G331" s="22"/>
      <c r="H331" s="38"/>
      <c r="I331" s="30"/>
      <c r="J331" s="2">
        <v>455</v>
      </c>
      <c r="K331" s="2">
        <f t="shared" si="11"/>
        <v>80</v>
      </c>
      <c r="L331" s="11"/>
      <c r="O331" s="14"/>
      <c r="P331" s="11"/>
      <c r="S331" s="14"/>
      <c r="U331" s="35"/>
      <c r="V331" s="35"/>
      <c r="X331" s="47"/>
      <c r="Z331" s="47"/>
    </row>
    <row r="332" spans="2:26" ht="15" x14ac:dyDescent="0.25">
      <c r="B332" s="17">
        <v>36</v>
      </c>
      <c r="C332" s="17">
        <f t="shared" si="12"/>
        <v>36045</v>
      </c>
      <c r="D332" s="11"/>
      <c r="E332" s="22"/>
      <c r="F332" s="23"/>
      <c r="G332" s="22"/>
      <c r="H332" s="38"/>
      <c r="I332" s="11" t="s">
        <v>139</v>
      </c>
      <c r="J332" s="2">
        <v>445</v>
      </c>
      <c r="K332" s="2">
        <f t="shared" si="11"/>
        <v>81</v>
      </c>
      <c r="L332" s="11"/>
      <c r="O332" s="14"/>
      <c r="P332" s="11"/>
      <c r="S332" s="14"/>
      <c r="U332" s="35"/>
      <c r="V332" s="35"/>
      <c r="X332" s="47"/>
      <c r="Z332" s="47"/>
    </row>
    <row r="333" spans="2:26" ht="15" x14ac:dyDescent="0.25">
      <c r="B333" s="17">
        <v>36</v>
      </c>
      <c r="C333" s="17">
        <f t="shared" si="12"/>
        <v>36000</v>
      </c>
      <c r="D333" s="11"/>
      <c r="E333" s="22"/>
      <c r="F333" s="23"/>
      <c r="G333" s="22"/>
      <c r="H333" s="38"/>
      <c r="I333" s="11"/>
      <c r="J333" s="2">
        <v>450</v>
      </c>
      <c r="K333" s="2">
        <f t="shared" si="11"/>
        <v>80</v>
      </c>
      <c r="L333" s="11"/>
      <c r="O333" s="14"/>
      <c r="P333" s="11"/>
      <c r="S333" s="14"/>
      <c r="U333" s="35"/>
      <c r="V333" s="35"/>
      <c r="X333" s="47"/>
      <c r="Z333" s="47"/>
    </row>
    <row r="334" spans="2:26" ht="15.75" thickBot="1" x14ac:dyDescent="0.3">
      <c r="B334" s="18">
        <v>36</v>
      </c>
      <c r="C334" s="18">
        <f t="shared" si="12"/>
        <v>36400</v>
      </c>
      <c r="D334" s="12"/>
      <c r="E334" s="24"/>
      <c r="F334" s="25"/>
      <c r="G334" s="24"/>
      <c r="H334" s="39"/>
      <c r="I334" s="12"/>
      <c r="J334" s="4">
        <v>455</v>
      </c>
      <c r="K334" s="4">
        <f t="shared" si="11"/>
        <v>80</v>
      </c>
      <c r="L334" s="12"/>
      <c r="M334" s="4"/>
      <c r="N334" s="4"/>
      <c r="O334" s="15"/>
      <c r="P334" s="12"/>
      <c r="Q334" s="4"/>
      <c r="R334" s="4"/>
      <c r="S334" s="15"/>
      <c r="U334" s="35"/>
      <c r="V334" s="35"/>
      <c r="X334" s="47"/>
      <c r="Z334" s="47"/>
    </row>
    <row r="335" spans="2:26" ht="15" x14ac:dyDescent="0.25">
      <c r="B335" s="17">
        <v>37</v>
      </c>
      <c r="C335" s="17">
        <f t="shared" si="12"/>
        <v>37410</v>
      </c>
      <c r="D335" s="11">
        <v>166</v>
      </c>
      <c r="E335" s="22">
        <f>B335*F335</f>
        <v>45846.391584855235</v>
      </c>
      <c r="F335" s="23">
        <f>F326*(1-X335)</f>
        <v>1239.0916644555468</v>
      </c>
      <c r="G335" s="22">
        <f>B335*H335</f>
        <v>50430.153300439619</v>
      </c>
      <c r="H335" s="38">
        <f>H326*(1-Z335)</f>
        <v>1362.9771162280979</v>
      </c>
      <c r="I335" s="19" t="s">
        <v>136</v>
      </c>
      <c r="J335" s="2">
        <v>430</v>
      </c>
      <c r="K335" s="2">
        <f t="shared" si="11"/>
        <v>87</v>
      </c>
      <c r="L335" s="189" t="s">
        <v>454</v>
      </c>
      <c r="M335" s="190" t="s">
        <v>62</v>
      </c>
      <c r="N335" s="190" t="s">
        <v>119</v>
      </c>
      <c r="O335" s="191">
        <v>1</v>
      </c>
      <c r="P335" s="189" t="s">
        <v>527</v>
      </c>
      <c r="Q335" s="190" t="s">
        <v>62</v>
      </c>
      <c r="R335" s="190" t="s">
        <v>119</v>
      </c>
      <c r="S335" s="191">
        <v>2</v>
      </c>
      <c r="U335" s="35"/>
      <c r="V335" s="35"/>
      <c r="X335" s="47">
        <f>$X$182</f>
        <v>3.0999999999999999E-3</v>
      </c>
      <c r="Z335" s="47">
        <f t="shared" si="8"/>
        <v>3.0999999999999999E-3</v>
      </c>
    </row>
    <row r="336" spans="2:26" ht="15" x14ac:dyDescent="0.25">
      <c r="B336" s="17">
        <v>37</v>
      </c>
      <c r="C336" s="17">
        <f t="shared" si="12"/>
        <v>37410</v>
      </c>
      <c r="D336" s="11"/>
      <c r="E336" s="22"/>
      <c r="F336" s="23"/>
      <c r="G336" s="22"/>
      <c r="H336" s="38"/>
      <c r="J336" s="2">
        <v>435</v>
      </c>
      <c r="K336" s="2">
        <f t="shared" si="11"/>
        <v>86</v>
      </c>
      <c r="L336" s="11"/>
      <c r="O336" s="14"/>
      <c r="P336" s="11"/>
      <c r="S336" s="14"/>
      <c r="U336" s="35"/>
      <c r="V336" s="35"/>
      <c r="X336" s="47"/>
      <c r="Z336" s="47"/>
    </row>
    <row r="337" spans="2:26" ht="15" x14ac:dyDescent="0.25">
      <c r="B337" s="17">
        <v>37</v>
      </c>
      <c r="C337" s="17">
        <f t="shared" si="12"/>
        <v>37400</v>
      </c>
      <c r="D337" s="11"/>
      <c r="E337" s="22"/>
      <c r="F337" s="23"/>
      <c r="G337" s="22"/>
      <c r="H337" s="38"/>
      <c r="J337" s="2">
        <v>440</v>
      </c>
      <c r="K337" s="2">
        <f t="shared" si="11"/>
        <v>85</v>
      </c>
      <c r="L337" s="11"/>
      <c r="O337" s="14"/>
      <c r="P337" s="11"/>
      <c r="S337" s="14"/>
      <c r="U337" s="35"/>
      <c r="V337" s="35"/>
      <c r="X337" s="47"/>
      <c r="Z337" s="47"/>
    </row>
    <row r="338" spans="2:26" ht="15" x14ac:dyDescent="0.25">
      <c r="B338" s="17">
        <v>37</v>
      </c>
      <c r="C338" s="17">
        <f t="shared" si="12"/>
        <v>37380</v>
      </c>
      <c r="D338" s="11"/>
      <c r="E338" s="22"/>
      <c r="F338" s="23"/>
      <c r="G338" s="22"/>
      <c r="H338" s="38"/>
      <c r="J338" s="2">
        <v>445</v>
      </c>
      <c r="K338" s="2">
        <f t="shared" si="11"/>
        <v>84</v>
      </c>
      <c r="L338" s="11"/>
      <c r="O338" s="14"/>
      <c r="P338" s="11"/>
      <c r="S338" s="14"/>
      <c r="U338" s="35"/>
      <c r="V338" s="35"/>
      <c r="X338" s="47"/>
      <c r="Z338" s="47"/>
    </row>
    <row r="339" spans="2:26" ht="15" x14ac:dyDescent="0.25">
      <c r="B339" s="17">
        <v>37</v>
      </c>
      <c r="C339" s="17">
        <f t="shared" si="12"/>
        <v>37350</v>
      </c>
      <c r="D339" s="11"/>
      <c r="E339" s="22"/>
      <c r="F339" s="23"/>
      <c r="G339" s="22"/>
      <c r="H339" s="38"/>
      <c r="J339" s="2">
        <v>450</v>
      </c>
      <c r="K339" s="2">
        <f t="shared" si="11"/>
        <v>83</v>
      </c>
      <c r="L339" s="11"/>
      <c r="O339" s="14"/>
      <c r="P339" s="11"/>
      <c r="S339" s="14"/>
      <c r="U339" s="35"/>
      <c r="V339" s="35"/>
      <c r="X339" s="47"/>
      <c r="Z339" s="47"/>
    </row>
    <row r="340" spans="2:26" ht="15" x14ac:dyDescent="0.25">
      <c r="B340" s="17">
        <v>37</v>
      </c>
      <c r="C340" s="17">
        <f t="shared" si="12"/>
        <v>37310</v>
      </c>
      <c r="D340" s="11"/>
      <c r="E340" s="22"/>
      <c r="F340" s="23"/>
      <c r="G340" s="22"/>
      <c r="H340" s="38"/>
      <c r="I340" s="30"/>
      <c r="J340" s="2">
        <v>455</v>
      </c>
      <c r="K340" s="2">
        <f t="shared" si="11"/>
        <v>82</v>
      </c>
      <c r="L340" s="11"/>
      <c r="O340" s="14"/>
      <c r="P340" s="11"/>
      <c r="S340" s="14"/>
      <c r="U340" s="35"/>
      <c r="V340" s="35"/>
      <c r="X340" s="47"/>
      <c r="Z340" s="47"/>
    </row>
    <row r="341" spans="2:26" ht="15" x14ac:dyDescent="0.25">
      <c r="B341" s="17">
        <v>37</v>
      </c>
      <c r="C341" s="17">
        <f t="shared" si="12"/>
        <v>37380</v>
      </c>
      <c r="D341" s="11"/>
      <c r="E341" s="22"/>
      <c r="F341" s="23"/>
      <c r="G341" s="22"/>
      <c r="H341" s="38"/>
      <c r="I341" s="11" t="s">
        <v>139</v>
      </c>
      <c r="J341" s="2">
        <v>445</v>
      </c>
      <c r="K341" s="2">
        <f t="shared" si="11"/>
        <v>84</v>
      </c>
      <c r="L341" s="11"/>
      <c r="O341" s="14"/>
      <c r="P341" s="11"/>
      <c r="S341" s="14"/>
      <c r="U341" s="35"/>
      <c r="V341" s="35"/>
      <c r="X341" s="47"/>
      <c r="Z341" s="47"/>
    </row>
    <row r="342" spans="2:26" ht="15" x14ac:dyDescent="0.25">
      <c r="B342" s="17">
        <v>37</v>
      </c>
      <c r="C342" s="17">
        <f t="shared" si="12"/>
        <v>37350</v>
      </c>
      <c r="D342" s="11"/>
      <c r="E342" s="22"/>
      <c r="F342" s="23"/>
      <c r="G342" s="22"/>
      <c r="H342" s="38"/>
      <c r="I342" s="11"/>
      <c r="J342" s="2">
        <v>450</v>
      </c>
      <c r="K342" s="2">
        <f t="shared" si="11"/>
        <v>83</v>
      </c>
      <c r="L342" s="11"/>
      <c r="O342" s="14"/>
      <c r="P342" s="11"/>
      <c r="S342" s="14"/>
      <c r="U342" s="35"/>
      <c r="V342" s="35"/>
      <c r="X342" s="47"/>
      <c r="Z342" s="47"/>
    </row>
    <row r="343" spans="2:26" ht="15.75" thickBot="1" x14ac:dyDescent="0.3">
      <c r="B343" s="17">
        <v>37</v>
      </c>
      <c r="C343" s="17">
        <f t="shared" si="12"/>
        <v>37310</v>
      </c>
      <c r="D343" s="11"/>
      <c r="E343" s="22"/>
      <c r="F343" s="23"/>
      <c r="G343" s="22"/>
      <c r="H343" s="38"/>
      <c r="I343" s="12"/>
      <c r="J343" s="2">
        <v>455</v>
      </c>
      <c r="K343" s="2">
        <f t="shared" si="11"/>
        <v>82</v>
      </c>
      <c r="L343" s="12"/>
      <c r="M343" s="4"/>
      <c r="N343" s="4"/>
      <c r="O343" s="15"/>
      <c r="P343" s="12"/>
      <c r="Q343" s="4"/>
      <c r="R343" s="4"/>
      <c r="S343" s="15"/>
      <c r="U343" s="35"/>
      <c r="V343" s="35"/>
      <c r="X343" s="47"/>
      <c r="Z343" s="47"/>
    </row>
    <row r="344" spans="2:26" ht="15" x14ac:dyDescent="0.25">
      <c r="B344" s="16">
        <v>38</v>
      </c>
      <c r="C344" s="16">
        <f t="shared" si="12"/>
        <v>38270</v>
      </c>
      <c r="D344" s="10">
        <v>171</v>
      </c>
      <c r="E344" s="36">
        <f>B344*F344</f>
        <v>46939.518251237918</v>
      </c>
      <c r="F344" s="51">
        <f>F335*(1-X344)</f>
        <v>1235.2504802957346</v>
      </c>
      <c r="G344" s="36">
        <f>B344*H344</f>
        <v>51632.571712376048</v>
      </c>
      <c r="H344" s="37">
        <f>H335*(1-Z344)</f>
        <v>1358.7518871677908</v>
      </c>
      <c r="I344" s="19" t="s">
        <v>136</v>
      </c>
      <c r="J344" s="19">
        <v>430</v>
      </c>
      <c r="K344" s="19">
        <f t="shared" si="11"/>
        <v>89</v>
      </c>
      <c r="L344" s="189" t="s">
        <v>454</v>
      </c>
      <c r="M344" s="190" t="s">
        <v>62</v>
      </c>
      <c r="N344" s="190" t="s">
        <v>119</v>
      </c>
      <c r="O344" s="191">
        <v>1</v>
      </c>
      <c r="P344" s="189" t="s">
        <v>527</v>
      </c>
      <c r="Q344" s="190" t="s">
        <v>62</v>
      </c>
      <c r="R344" s="190" t="s">
        <v>119</v>
      </c>
      <c r="S344" s="191">
        <v>2</v>
      </c>
      <c r="U344" s="35"/>
      <c r="V344" s="35"/>
      <c r="X344" s="47">
        <f>$X$182</f>
        <v>3.0999999999999999E-3</v>
      </c>
      <c r="Z344" s="47">
        <f t="shared" si="8"/>
        <v>3.0999999999999999E-3</v>
      </c>
    </row>
    <row r="345" spans="2:26" ht="15" x14ac:dyDescent="0.25">
      <c r="B345" s="17">
        <v>38</v>
      </c>
      <c r="C345" s="17">
        <f t="shared" si="12"/>
        <v>38280</v>
      </c>
      <c r="D345" s="11"/>
      <c r="E345" s="22"/>
      <c r="F345" s="23"/>
      <c r="G345" s="22"/>
      <c r="H345" s="38"/>
      <c r="J345" s="2">
        <v>435</v>
      </c>
      <c r="K345" s="2">
        <f t="shared" si="11"/>
        <v>88</v>
      </c>
      <c r="L345" s="11"/>
      <c r="O345" s="14"/>
      <c r="P345" s="11"/>
      <c r="S345" s="14"/>
      <c r="U345" s="35"/>
      <c r="V345" s="35"/>
      <c r="X345" s="47"/>
      <c r="Z345" s="47"/>
    </row>
    <row r="346" spans="2:26" ht="15" x14ac:dyDescent="0.25">
      <c r="B346" s="17">
        <v>38</v>
      </c>
      <c r="C346" s="17">
        <f t="shared" si="12"/>
        <v>38280</v>
      </c>
      <c r="D346" s="11"/>
      <c r="E346" s="22"/>
      <c r="F346" s="23"/>
      <c r="G346" s="22"/>
      <c r="H346" s="38"/>
      <c r="J346" s="2">
        <v>440</v>
      </c>
      <c r="K346" s="2">
        <f t="shared" si="11"/>
        <v>87</v>
      </c>
      <c r="L346" s="11"/>
      <c r="O346" s="14"/>
      <c r="P346" s="11"/>
      <c r="S346" s="14"/>
      <c r="U346" s="35"/>
      <c r="V346" s="35"/>
      <c r="X346" s="47"/>
      <c r="Z346" s="47"/>
    </row>
    <row r="347" spans="2:26" ht="15" x14ac:dyDescent="0.25">
      <c r="B347" s="17">
        <v>38</v>
      </c>
      <c r="C347" s="17">
        <f t="shared" si="12"/>
        <v>38270</v>
      </c>
      <c r="D347" s="11"/>
      <c r="E347" s="22"/>
      <c r="F347" s="23"/>
      <c r="G347" s="22"/>
      <c r="H347" s="38"/>
      <c r="J347" s="2">
        <v>445</v>
      </c>
      <c r="K347" s="2">
        <f t="shared" si="11"/>
        <v>86</v>
      </c>
      <c r="L347" s="11"/>
      <c r="O347" s="14"/>
      <c r="P347" s="11"/>
      <c r="S347" s="14"/>
      <c r="U347" s="35"/>
      <c r="V347" s="35"/>
      <c r="X347" s="47"/>
      <c r="Z347" s="47"/>
    </row>
    <row r="348" spans="2:26" ht="15" x14ac:dyDescent="0.25">
      <c r="B348" s="17">
        <v>38</v>
      </c>
      <c r="C348" s="17">
        <f t="shared" si="12"/>
        <v>38250</v>
      </c>
      <c r="D348" s="11"/>
      <c r="E348" s="22"/>
      <c r="F348" s="23"/>
      <c r="G348" s="22"/>
      <c r="H348" s="38"/>
      <c r="J348" s="2">
        <v>450</v>
      </c>
      <c r="K348" s="2">
        <f t="shared" si="11"/>
        <v>85</v>
      </c>
      <c r="L348" s="11"/>
      <c r="O348" s="14"/>
      <c r="P348" s="11"/>
      <c r="S348" s="14"/>
      <c r="U348" s="35"/>
      <c r="V348" s="35"/>
      <c r="X348" s="47"/>
      <c r="Z348" s="47"/>
    </row>
    <row r="349" spans="2:26" ht="15" x14ac:dyDescent="0.25">
      <c r="B349" s="17">
        <v>38</v>
      </c>
      <c r="C349" s="17">
        <f t="shared" si="12"/>
        <v>38220</v>
      </c>
      <c r="D349" s="11"/>
      <c r="E349" s="22"/>
      <c r="F349" s="23"/>
      <c r="G349" s="22"/>
      <c r="H349" s="38"/>
      <c r="I349" s="30"/>
      <c r="J349" s="2">
        <v>455</v>
      </c>
      <c r="K349" s="2">
        <f t="shared" ref="K349:K412" si="13">CEILING(B349*1000/J349,1)</f>
        <v>84</v>
      </c>
      <c r="L349" s="11"/>
      <c r="O349" s="14"/>
      <c r="P349" s="11"/>
      <c r="S349" s="14"/>
      <c r="U349" s="35"/>
      <c r="V349" s="35"/>
      <c r="X349" s="47"/>
      <c r="Z349" s="47"/>
    </row>
    <row r="350" spans="2:26" ht="15" x14ac:dyDescent="0.25">
      <c r="B350" s="17">
        <v>38</v>
      </c>
      <c r="C350" s="17">
        <f t="shared" ref="C350:C413" si="14">K350*J350</f>
        <v>38270</v>
      </c>
      <c r="D350" s="11"/>
      <c r="E350" s="22"/>
      <c r="F350" s="23"/>
      <c r="G350" s="22"/>
      <c r="H350" s="38"/>
      <c r="I350" s="11" t="s">
        <v>139</v>
      </c>
      <c r="J350" s="2">
        <v>445</v>
      </c>
      <c r="K350" s="2">
        <f t="shared" si="13"/>
        <v>86</v>
      </c>
      <c r="L350" s="11"/>
      <c r="O350" s="14"/>
      <c r="P350" s="11"/>
      <c r="S350" s="14"/>
      <c r="U350" s="35"/>
      <c r="V350" s="35"/>
      <c r="X350" s="47"/>
      <c r="Z350" s="47"/>
    </row>
    <row r="351" spans="2:26" ht="15" x14ac:dyDescent="0.25">
      <c r="B351" s="17">
        <v>38</v>
      </c>
      <c r="C351" s="17">
        <f t="shared" si="14"/>
        <v>38250</v>
      </c>
      <c r="D351" s="11"/>
      <c r="E351" s="22"/>
      <c r="F351" s="23"/>
      <c r="G351" s="22"/>
      <c r="H351" s="38"/>
      <c r="I351" s="11"/>
      <c r="J351" s="2">
        <v>450</v>
      </c>
      <c r="K351" s="2">
        <f t="shared" si="13"/>
        <v>85</v>
      </c>
      <c r="L351" s="11"/>
      <c r="O351" s="14"/>
      <c r="P351" s="11"/>
      <c r="S351" s="14"/>
      <c r="U351" s="35"/>
      <c r="V351" s="35"/>
      <c r="X351" s="47"/>
      <c r="Z351" s="47"/>
    </row>
    <row r="352" spans="2:26" ht="15.75" thickBot="1" x14ac:dyDescent="0.3">
      <c r="B352" s="18">
        <v>38</v>
      </c>
      <c r="C352" s="18">
        <f t="shared" si="14"/>
        <v>38220</v>
      </c>
      <c r="D352" s="12"/>
      <c r="E352" s="24"/>
      <c r="F352" s="25"/>
      <c r="G352" s="24"/>
      <c r="H352" s="39"/>
      <c r="I352" s="12"/>
      <c r="J352" s="4">
        <v>455</v>
      </c>
      <c r="K352" s="4">
        <f t="shared" si="13"/>
        <v>84</v>
      </c>
      <c r="L352" s="12"/>
      <c r="M352" s="4"/>
      <c r="N352" s="4"/>
      <c r="O352" s="15"/>
      <c r="P352" s="12"/>
      <c r="Q352" s="4"/>
      <c r="R352" s="4"/>
      <c r="S352" s="15"/>
      <c r="U352" s="35"/>
      <c r="V352" s="35"/>
      <c r="X352" s="47"/>
      <c r="Z352" s="47"/>
    </row>
    <row r="353" spans="2:26" ht="15" x14ac:dyDescent="0.25">
      <c r="B353" s="17">
        <v>39</v>
      </c>
      <c r="C353" s="17">
        <f t="shared" si="14"/>
        <v>39130</v>
      </c>
      <c r="D353" s="11">
        <v>176</v>
      </c>
      <c r="E353" s="22">
        <f>B353*F353</f>
        <v>48025.426948465894</v>
      </c>
      <c r="F353" s="23">
        <f>F344*(1-X353)</f>
        <v>1231.4212038068179</v>
      </c>
      <c r="G353" s="22">
        <f>B353*H353</f>
        <v>52827.050496385258</v>
      </c>
      <c r="H353" s="38">
        <f>H344*(1-Z353)</f>
        <v>1354.5397563175707</v>
      </c>
      <c r="I353" s="19" t="s">
        <v>136</v>
      </c>
      <c r="J353" s="2">
        <v>430</v>
      </c>
      <c r="K353" s="2">
        <f t="shared" si="13"/>
        <v>91</v>
      </c>
      <c r="L353" s="189" t="s">
        <v>454</v>
      </c>
      <c r="M353" s="190" t="s">
        <v>62</v>
      </c>
      <c r="N353" s="190" t="s">
        <v>119</v>
      </c>
      <c r="O353" s="191">
        <v>1</v>
      </c>
      <c r="P353" s="189" t="s">
        <v>527</v>
      </c>
      <c r="Q353" s="190" t="s">
        <v>62</v>
      </c>
      <c r="R353" s="190" t="s">
        <v>119</v>
      </c>
      <c r="S353" s="191">
        <v>2</v>
      </c>
      <c r="U353" s="35"/>
      <c r="V353" s="35"/>
      <c r="X353" s="47">
        <f>$X$182</f>
        <v>3.0999999999999999E-3</v>
      </c>
      <c r="Z353" s="47">
        <f t="shared" si="8"/>
        <v>3.0999999999999999E-3</v>
      </c>
    </row>
    <row r="354" spans="2:26" ht="15" x14ac:dyDescent="0.25">
      <c r="B354" s="17">
        <v>39</v>
      </c>
      <c r="C354" s="17">
        <f t="shared" si="14"/>
        <v>39150</v>
      </c>
      <c r="D354" s="11"/>
      <c r="E354" s="22"/>
      <c r="F354" s="23"/>
      <c r="G354" s="22"/>
      <c r="H354" s="38"/>
      <c r="J354" s="2">
        <v>435</v>
      </c>
      <c r="K354" s="2">
        <f t="shared" si="13"/>
        <v>90</v>
      </c>
      <c r="L354" s="11"/>
      <c r="O354" s="14"/>
      <c r="P354" s="11"/>
      <c r="S354" s="14"/>
      <c r="U354" s="35"/>
      <c r="V354" s="35"/>
      <c r="X354" s="47"/>
      <c r="Z354" s="47"/>
    </row>
    <row r="355" spans="2:26" ht="15" x14ac:dyDescent="0.25">
      <c r="B355" s="17">
        <v>39</v>
      </c>
      <c r="C355" s="17">
        <f t="shared" si="14"/>
        <v>39160</v>
      </c>
      <c r="D355" s="11"/>
      <c r="E355" s="22"/>
      <c r="F355" s="23"/>
      <c r="G355" s="22"/>
      <c r="H355" s="38"/>
      <c r="J355" s="2">
        <v>440</v>
      </c>
      <c r="K355" s="2">
        <f t="shared" si="13"/>
        <v>89</v>
      </c>
      <c r="L355" s="11"/>
      <c r="O355" s="14"/>
      <c r="P355" s="11"/>
      <c r="S355" s="14"/>
      <c r="U355" s="35"/>
      <c r="V355" s="35"/>
      <c r="X355" s="47"/>
      <c r="Z355" s="47"/>
    </row>
    <row r="356" spans="2:26" ht="15" x14ac:dyDescent="0.25">
      <c r="B356" s="17">
        <v>39</v>
      </c>
      <c r="C356" s="17">
        <f t="shared" si="14"/>
        <v>39160</v>
      </c>
      <c r="D356" s="11"/>
      <c r="E356" s="22"/>
      <c r="F356" s="23"/>
      <c r="G356" s="22"/>
      <c r="H356" s="38"/>
      <c r="J356" s="2">
        <v>445</v>
      </c>
      <c r="K356" s="2">
        <f t="shared" si="13"/>
        <v>88</v>
      </c>
      <c r="L356" s="11"/>
      <c r="O356" s="14"/>
      <c r="P356" s="11"/>
      <c r="S356" s="14"/>
      <c r="U356" s="35"/>
      <c r="V356" s="35"/>
      <c r="X356" s="47"/>
      <c r="Z356" s="47"/>
    </row>
    <row r="357" spans="2:26" ht="15" x14ac:dyDescent="0.25">
      <c r="B357" s="17">
        <v>39</v>
      </c>
      <c r="C357" s="17">
        <f t="shared" si="14"/>
        <v>39150</v>
      </c>
      <c r="D357" s="11"/>
      <c r="E357" s="22"/>
      <c r="F357" s="23"/>
      <c r="G357" s="22"/>
      <c r="H357" s="38"/>
      <c r="J357" s="2">
        <v>450</v>
      </c>
      <c r="K357" s="2">
        <f t="shared" si="13"/>
        <v>87</v>
      </c>
      <c r="L357" s="11"/>
      <c r="O357" s="14"/>
      <c r="P357" s="11"/>
      <c r="S357" s="14"/>
      <c r="U357" s="35"/>
      <c r="V357" s="35"/>
      <c r="X357" s="47"/>
      <c r="Z357" s="47"/>
    </row>
    <row r="358" spans="2:26" ht="15" x14ac:dyDescent="0.25">
      <c r="B358" s="17">
        <v>39</v>
      </c>
      <c r="C358" s="17">
        <f t="shared" si="14"/>
        <v>39130</v>
      </c>
      <c r="D358" s="11"/>
      <c r="E358" s="22"/>
      <c r="F358" s="23"/>
      <c r="G358" s="22"/>
      <c r="H358" s="38"/>
      <c r="I358" s="30"/>
      <c r="J358" s="2">
        <v>455</v>
      </c>
      <c r="K358" s="2">
        <f t="shared" si="13"/>
        <v>86</v>
      </c>
      <c r="L358" s="11"/>
      <c r="O358" s="14"/>
      <c r="P358" s="11"/>
      <c r="S358" s="14"/>
      <c r="U358" s="35"/>
      <c r="V358" s="35"/>
      <c r="X358" s="47"/>
      <c r="Z358" s="47"/>
    </row>
    <row r="359" spans="2:26" ht="15" x14ac:dyDescent="0.25">
      <c r="B359" s="17">
        <v>39</v>
      </c>
      <c r="C359" s="17">
        <f t="shared" si="14"/>
        <v>39160</v>
      </c>
      <c r="D359" s="11"/>
      <c r="E359" s="22"/>
      <c r="F359" s="23"/>
      <c r="G359" s="22"/>
      <c r="H359" s="38"/>
      <c r="I359" s="11" t="s">
        <v>139</v>
      </c>
      <c r="J359" s="2">
        <v>445</v>
      </c>
      <c r="K359" s="2">
        <f t="shared" si="13"/>
        <v>88</v>
      </c>
      <c r="L359" s="11"/>
      <c r="O359" s="14"/>
      <c r="P359" s="11"/>
      <c r="S359" s="14"/>
      <c r="U359" s="35"/>
      <c r="V359" s="35"/>
      <c r="X359" s="47"/>
      <c r="Z359" s="47"/>
    </row>
    <row r="360" spans="2:26" ht="15" x14ac:dyDescent="0.25">
      <c r="B360" s="17">
        <v>39</v>
      </c>
      <c r="C360" s="17">
        <f t="shared" si="14"/>
        <v>39150</v>
      </c>
      <c r="D360" s="11"/>
      <c r="E360" s="22"/>
      <c r="F360" s="23"/>
      <c r="G360" s="22"/>
      <c r="H360" s="38"/>
      <c r="I360" s="11"/>
      <c r="J360" s="2">
        <v>450</v>
      </c>
      <c r="K360" s="2">
        <f t="shared" si="13"/>
        <v>87</v>
      </c>
      <c r="L360" s="11"/>
      <c r="O360" s="14"/>
      <c r="P360" s="11"/>
      <c r="S360" s="14"/>
      <c r="U360" s="35"/>
      <c r="V360" s="35"/>
      <c r="X360" s="47"/>
      <c r="Z360" s="47"/>
    </row>
    <row r="361" spans="2:26" ht="15.75" thickBot="1" x14ac:dyDescent="0.3">
      <c r="B361" s="17">
        <v>39</v>
      </c>
      <c r="C361" s="17">
        <f t="shared" si="14"/>
        <v>39130</v>
      </c>
      <c r="D361" s="11"/>
      <c r="E361" s="22"/>
      <c r="F361" s="23"/>
      <c r="G361" s="22"/>
      <c r="H361" s="38"/>
      <c r="I361" s="12"/>
      <c r="J361" s="2">
        <v>455</v>
      </c>
      <c r="K361" s="2">
        <f t="shared" si="13"/>
        <v>86</v>
      </c>
      <c r="L361" s="12"/>
      <c r="M361" s="4"/>
      <c r="N361" s="4"/>
      <c r="O361" s="15"/>
      <c r="P361" s="12"/>
      <c r="Q361" s="4"/>
      <c r="R361" s="4"/>
      <c r="S361" s="15"/>
      <c r="U361" s="35"/>
      <c r="V361" s="35"/>
      <c r="X361" s="47"/>
      <c r="Z361" s="47"/>
    </row>
    <row r="362" spans="2:26" ht="15" x14ac:dyDescent="0.25">
      <c r="B362" s="16">
        <v>40</v>
      </c>
      <c r="C362" s="16">
        <f t="shared" si="14"/>
        <v>40420</v>
      </c>
      <c r="D362" s="10">
        <v>180</v>
      </c>
      <c r="E362" s="36">
        <f>B362*F362</f>
        <v>49104.151923000674</v>
      </c>
      <c r="F362" s="51">
        <f>F353*(1-X362)</f>
        <v>1227.6037980750168</v>
      </c>
      <c r="G362" s="36">
        <f>B362*H362</f>
        <v>54013.627322919448</v>
      </c>
      <c r="H362" s="37">
        <f>H353*(1-Z362)</f>
        <v>1350.3406830729862</v>
      </c>
      <c r="I362" s="19" t="s">
        <v>136</v>
      </c>
      <c r="J362" s="19">
        <v>430</v>
      </c>
      <c r="K362" s="19">
        <f t="shared" si="13"/>
        <v>94</v>
      </c>
      <c r="L362" s="189" t="s">
        <v>455</v>
      </c>
      <c r="M362" s="190" t="s">
        <v>62</v>
      </c>
      <c r="N362" s="190" t="s">
        <v>119</v>
      </c>
      <c r="O362" s="191">
        <v>1</v>
      </c>
      <c r="P362" s="189" t="s">
        <v>465</v>
      </c>
      <c r="Q362" s="190" t="s">
        <v>62</v>
      </c>
      <c r="R362" s="190" t="s">
        <v>119</v>
      </c>
      <c r="S362" s="191">
        <v>2</v>
      </c>
      <c r="U362" s="35"/>
      <c r="V362" s="35"/>
      <c r="X362" s="47">
        <f>$X$182</f>
        <v>3.0999999999999999E-3</v>
      </c>
      <c r="Z362" s="47">
        <f t="shared" si="8"/>
        <v>3.0999999999999999E-3</v>
      </c>
    </row>
    <row r="363" spans="2:26" ht="15" x14ac:dyDescent="0.25">
      <c r="B363" s="17">
        <v>40</v>
      </c>
      <c r="C363" s="17">
        <f t="shared" si="14"/>
        <v>40020</v>
      </c>
      <c r="D363" s="11"/>
      <c r="E363" s="22"/>
      <c r="F363" s="23"/>
      <c r="G363" s="22"/>
      <c r="H363" s="38"/>
      <c r="J363" s="2">
        <v>435</v>
      </c>
      <c r="K363" s="2">
        <f t="shared" si="13"/>
        <v>92</v>
      </c>
      <c r="L363" s="11"/>
      <c r="O363" s="14"/>
      <c r="P363" s="101" t="s">
        <v>528</v>
      </c>
      <c r="Q363" s="104" t="s">
        <v>62</v>
      </c>
      <c r="R363" s="104" t="s">
        <v>119</v>
      </c>
      <c r="S363" s="102">
        <v>2</v>
      </c>
      <c r="U363" s="35"/>
      <c r="V363" s="35"/>
      <c r="X363" s="47"/>
      <c r="Z363" s="47"/>
    </row>
    <row r="364" spans="2:26" ht="15" x14ac:dyDescent="0.25">
      <c r="B364" s="17">
        <v>40</v>
      </c>
      <c r="C364" s="17">
        <f t="shared" si="14"/>
        <v>40040</v>
      </c>
      <c r="D364" s="11"/>
      <c r="E364" s="22"/>
      <c r="F364" s="23"/>
      <c r="G364" s="22"/>
      <c r="H364" s="38"/>
      <c r="J364" s="2">
        <v>440</v>
      </c>
      <c r="K364" s="2">
        <f t="shared" si="13"/>
        <v>91</v>
      </c>
      <c r="L364" s="11"/>
      <c r="O364" s="14"/>
      <c r="P364" s="11"/>
      <c r="S364" s="14"/>
      <c r="U364" s="35"/>
      <c r="V364" s="35"/>
      <c r="X364" s="47"/>
      <c r="Z364" s="47"/>
    </row>
    <row r="365" spans="2:26" ht="15" x14ac:dyDescent="0.25">
      <c r="B365" s="17">
        <v>40</v>
      </c>
      <c r="C365" s="17">
        <f t="shared" si="14"/>
        <v>40050</v>
      </c>
      <c r="D365" s="11"/>
      <c r="E365" s="22"/>
      <c r="F365" s="23"/>
      <c r="G365" s="22"/>
      <c r="H365" s="38"/>
      <c r="J365" s="2">
        <v>445</v>
      </c>
      <c r="K365" s="2">
        <f t="shared" si="13"/>
        <v>90</v>
      </c>
      <c r="L365" s="11"/>
      <c r="O365" s="14"/>
      <c r="P365" s="11"/>
      <c r="S365" s="14"/>
      <c r="U365" s="35"/>
      <c r="V365" s="35"/>
      <c r="X365" s="47"/>
      <c r="Z365" s="47"/>
    </row>
    <row r="366" spans="2:26" ht="15" x14ac:dyDescent="0.25">
      <c r="B366" s="17">
        <v>40</v>
      </c>
      <c r="C366" s="17">
        <f t="shared" si="14"/>
        <v>40050</v>
      </c>
      <c r="D366" s="11"/>
      <c r="E366" s="22"/>
      <c r="F366" s="23"/>
      <c r="G366" s="22"/>
      <c r="H366" s="38"/>
      <c r="J366" s="2">
        <v>450</v>
      </c>
      <c r="K366" s="2">
        <f t="shared" si="13"/>
        <v>89</v>
      </c>
      <c r="L366" s="11"/>
      <c r="O366" s="14"/>
      <c r="P366" s="11"/>
      <c r="S366" s="14"/>
      <c r="U366" s="35"/>
      <c r="V366" s="35"/>
      <c r="X366" s="47"/>
      <c r="Z366" s="47"/>
    </row>
    <row r="367" spans="2:26" ht="15" x14ac:dyDescent="0.25">
      <c r="B367" s="17">
        <v>40</v>
      </c>
      <c r="C367" s="17">
        <f t="shared" si="14"/>
        <v>40040</v>
      </c>
      <c r="D367" s="11"/>
      <c r="E367" s="22"/>
      <c r="F367" s="23"/>
      <c r="G367" s="22"/>
      <c r="H367" s="38"/>
      <c r="I367" s="30"/>
      <c r="J367" s="2">
        <v>455</v>
      </c>
      <c r="K367" s="2">
        <f t="shared" si="13"/>
        <v>88</v>
      </c>
      <c r="L367" s="11"/>
      <c r="O367" s="14"/>
      <c r="P367" s="11"/>
      <c r="S367" s="14"/>
      <c r="U367" s="35"/>
      <c r="V367" s="35"/>
      <c r="X367" s="47"/>
      <c r="Z367" s="47"/>
    </row>
    <row r="368" spans="2:26" ht="15" x14ac:dyDescent="0.25">
      <c r="B368" s="17">
        <v>40</v>
      </c>
      <c r="C368" s="17">
        <f t="shared" si="14"/>
        <v>40050</v>
      </c>
      <c r="D368" s="11"/>
      <c r="E368" s="22"/>
      <c r="F368" s="23"/>
      <c r="G368" s="22"/>
      <c r="H368" s="38"/>
      <c r="I368" s="11" t="s">
        <v>139</v>
      </c>
      <c r="J368" s="2">
        <v>445</v>
      </c>
      <c r="K368" s="2">
        <f t="shared" si="13"/>
        <v>90</v>
      </c>
      <c r="L368" s="11"/>
      <c r="O368" s="14"/>
      <c r="P368" s="11"/>
      <c r="S368" s="14"/>
      <c r="U368" s="35"/>
      <c r="V368" s="35"/>
      <c r="X368" s="47"/>
      <c r="Z368" s="47"/>
    </row>
    <row r="369" spans="2:26" ht="15" x14ac:dyDescent="0.25">
      <c r="B369" s="17">
        <v>40</v>
      </c>
      <c r="C369" s="17">
        <f t="shared" si="14"/>
        <v>40050</v>
      </c>
      <c r="D369" s="11"/>
      <c r="E369" s="22"/>
      <c r="F369" s="23"/>
      <c r="G369" s="22"/>
      <c r="H369" s="38"/>
      <c r="I369" s="11"/>
      <c r="J369" s="2">
        <v>450</v>
      </c>
      <c r="K369" s="2">
        <f t="shared" si="13"/>
        <v>89</v>
      </c>
      <c r="L369" s="11"/>
      <c r="O369" s="14"/>
      <c r="P369" s="11"/>
      <c r="S369" s="14"/>
      <c r="U369" s="35"/>
      <c r="V369" s="35"/>
      <c r="X369" s="47"/>
      <c r="Z369" s="47"/>
    </row>
    <row r="370" spans="2:26" ht="15.75" thickBot="1" x14ac:dyDescent="0.3">
      <c r="B370" s="18">
        <v>40</v>
      </c>
      <c r="C370" s="18">
        <f t="shared" si="14"/>
        <v>40040</v>
      </c>
      <c r="D370" s="12"/>
      <c r="E370" s="24"/>
      <c r="F370" s="25"/>
      <c r="G370" s="24"/>
      <c r="H370" s="39"/>
      <c r="I370" s="12"/>
      <c r="J370" s="4">
        <v>455</v>
      </c>
      <c r="K370" s="4">
        <f t="shared" si="13"/>
        <v>88</v>
      </c>
      <c r="L370" s="12"/>
      <c r="M370" s="4"/>
      <c r="N370" s="4"/>
      <c r="O370" s="15"/>
      <c r="P370" s="12"/>
      <c r="Q370" s="4"/>
      <c r="R370" s="4"/>
      <c r="S370" s="15"/>
      <c r="U370" s="35"/>
      <c r="V370" s="35"/>
      <c r="X370" s="47"/>
      <c r="Z370" s="47"/>
    </row>
    <row r="371" spans="2:26" ht="15" x14ac:dyDescent="0.25">
      <c r="B371" s="17">
        <v>41</v>
      </c>
      <c r="C371" s="17">
        <f t="shared" si="14"/>
        <v>41280</v>
      </c>
      <c r="D371" s="11">
        <v>185</v>
      </c>
      <c r="E371" s="22">
        <f>B371*F371</f>
        <v>50175.727278340353</v>
      </c>
      <c r="F371" s="23">
        <f>F362*(1-X371)</f>
        <v>1223.7982263009842</v>
      </c>
      <c r="G371" s="22">
        <f>B371*H371</f>
        <v>55192.339705173858</v>
      </c>
      <c r="H371" s="38">
        <f>H362*(1-Z371)</f>
        <v>1346.1546269554599</v>
      </c>
      <c r="I371" s="19" t="s">
        <v>136</v>
      </c>
      <c r="J371" s="2">
        <v>430</v>
      </c>
      <c r="K371" s="2">
        <f t="shared" si="13"/>
        <v>96</v>
      </c>
      <c r="L371" s="189" t="s">
        <v>455</v>
      </c>
      <c r="M371" s="190" t="s">
        <v>62</v>
      </c>
      <c r="N371" s="190" t="s">
        <v>119</v>
      </c>
      <c r="O371" s="191">
        <v>1</v>
      </c>
      <c r="P371" s="189" t="s">
        <v>465</v>
      </c>
      <c r="Q371" s="190" t="s">
        <v>62</v>
      </c>
      <c r="R371" s="190" t="s">
        <v>119</v>
      </c>
      <c r="S371" s="191">
        <v>2</v>
      </c>
      <c r="U371" s="35"/>
      <c r="V371" s="35"/>
      <c r="X371" s="47">
        <f>$X$182</f>
        <v>3.0999999999999999E-3</v>
      </c>
      <c r="Z371" s="47">
        <f t="shared" si="8"/>
        <v>3.0999999999999999E-3</v>
      </c>
    </row>
    <row r="372" spans="2:26" ht="15" x14ac:dyDescent="0.25">
      <c r="B372" s="17">
        <v>41</v>
      </c>
      <c r="C372" s="17">
        <f t="shared" si="14"/>
        <v>41325</v>
      </c>
      <c r="D372" s="11"/>
      <c r="E372" s="22"/>
      <c r="F372" s="23"/>
      <c r="G372" s="22"/>
      <c r="H372" s="38"/>
      <c r="J372" s="2">
        <v>435</v>
      </c>
      <c r="K372" s="2">
        <f t="shared" si="13"/>
        <v>95</v>
      </c>
      <c r="L372" s="11"/>
      <c r="O372" s="14"/>
      <c r="P372" s="101" t="s">
        <v>528</v>
      </c>
      <c r="Q372" s="104" t="s">
        <v>62</v>
      </c>
      <c r="R372" s="104" t="s">
        <v>119</v>
      </c>
      <c r="S372" s="102">
        <v>2</v>
      </c>
      <c r="U372" s="35"/>
      <c r="V372" s="35"/>
      <c r="X372" s="47"/>
      <c r="Z372" s="47"/>
    </row>
    <row r="373" spans="2:26" ht="15" x14ac:dyDescent="0.25">
      <c r="B373" s="17">
        <v>41</v>
      </c>
      <c r="C373" s="17">
        <f t="shared" si="14"/>
        <v>41360</v>
      </c>
      <c r="D373" s="11"/>
      <c r="E373" s="22"/>
      <c r="F373" s="23"/>
      <c r="G373" s="22"/>
      <c r="H373" s="38"/>
      <c r="J373" s="2">
        <v>440</v>
      </c>
      <c r="K373" s="2">
        <f t="shared" si="13"/>
        <v>94</v>
      </c>
      <c r="L373" s="11"/>
      <c r="O373" s="14"/>
      <c r="P373" s="11"/>
      <c r="S373" s="14"/>
      <c r="U373" s="35"/>
      <c r="V373" s="35"/>
      <c r="X373" s="47"/>
      <c r="Z373" s="47"/>
    </row>
    <row r="374" spans="2:26" ht="15" x14ac:dyDescent="0.25">
      <c r="B374" s="17">
        <v>41</v>
      </c>
      <c r="C374" s="17">
        <f t="shared" si="14"/>
        <v>41385</v>
      </c>
      <c r="D374" s="11"/>
      <c r="E374" s="22"/>
      <c r="F374" s="23"/>
      <c r="G374" s="22"/>
      <c r="H374" s="38"/>
      <c r="J374" s="2">
        <v>445</v>
      </c>
      <c r="K374" s="2">
        <f t="shared" si="13"/>
        <v>93</v>
      </c>
      <c r="L374" s="11"/>
      <c r="O374" s="14"/>
      <c r="P374" s="11"/>
      <c r="S374" s="14"/>
      <c r="U374" s="35"/>
      <c r="V374" s="35"/>
      <c r="X374" s="47"/>
      <c r="Z374" s="47"/>
    </row>
    <row r="375" spans="2:26" ht="15" x14ac:dyDescent="0.25">
      <c r="B375" s="17">
        <v>41</v>
      </c>
      <c r="C375" s="17">
        <f t="shared" si="14"/>
        <v>41400</v>
      </c>
      <c r="D375" s="11"/>
      <c r="E375" s="22"/>
      <c r="F375" s="23"/>
      <c r="G375" s="22"/>
      <c r="H375" s="38"/>
      <c r="J375" s="2">
        <v>450</v>
      </c>
      <c r="K375" s="2">
        <f t="shared" si="13"/>
        <v>92</v>
      </c>
      <c r="L375" s="11"/>
      <c r="O375" s="14"/>
      <c r="P375" s="11"/>
      <c r="S375" s="14"/>
      <c r="U375" s="35"/>
      <c r="V375" s="35"/>
      <c r="X375" s="47"/>
      <c r="Z375" s="47"/>
    </row>
    <row r="376" spans="2:26" ht="15" x14ac:dyDescent="0.25">
      <c r="B376" s="17">
        <v>41</v>
      </c>
      <c r="C376" s="17">
        <f t="shared" si="14"/>
        <v>41405</v>
      </c>
      <c r="D376" s="11"/>
      <c r="E376" s="22"/>
      <c r="F376" s="23"/>
      <c r="G376" s="22"/>
      <c r="H376" s="38"/>
      <c r="I376" s="30"/>
      <c r="J376" s="2">
        <v>455</v>
      </c>
      <c r="K376" s="2">
        <f t="shared" si="13"/>
        <v>91</v>
      </c>
      <c r="L376" s="11"/>
      <c r="O376" s="14"/>
      <c r="P376" s="11"/>
      <c r="S376" s="14"/>
      <c r="U376" s="35"/>
      <c r="V376" s="35"/>
      <c r="X376" s="47"/>
      <c r="Z376" s="47"/>
    </row>
    <row r="377" spans="2:26" ht="15" x14ac:dyDescent="0.25">
      <c r="B377" s="17">
        <v>41</v>
      </c>
      <c r="C377" s="17">
        <f t="shared" si="14"/>
        <v>41385</v>
      </c>
      <c r="D377" s="11"/>
      <c r="E377" s="22"/>
      <c r="F377" s="23"/>
      <c r="G377" s="22"/>
      <c r="H377" s="38"/>
      <c r="I377" s="11" t="s">
        <v>139</v>
      </c>
      <c r="J377" s="2">
        <v>445</v>
      </c>
      <c r="K377" s="2">
        <f t="shared" si="13"/>
        <v>93</v>
      </c>
      <c r="L377" s="11"/>
      <c r="O377" s="14"/>
      <c r="P377" s="11"/>
      <c r="S377" s="14"/>
      <c r="U377" s="35"/>
      <c r="V377" s="35"/>
      <c r="X377" s="47"/>
      <c r="Z377" s="47"/>
    </row>
    <row r="378" spans="2:26" ht="15" x14ac:dyDescent="0.25">
      <c r="B378" s="17">
        <v>41</v>
      </c>
      <c r="C378" s="17">
        <f t="shared" si="14"/>
        <v>41400</v>
      </c>
      <c r="D378" s="11"/>
      <c r="E378" s="22"/>
      <c r="F378" s="23"/>
      <c r="G378" s="22"/>
      <c r="H378" s="38"/>
      <c r="I378" s="11"/>
      <c r="J378" s="2">
        <v>450</v>
      </c>
      <c r="K378" s="2">
        <f t="shared" si="13"/>
        <v>92</v>
      </c>
      <c r="L378" s="11"/>
      <c r="O378" s="14"/>
      <c r="P378" s="11"/>
      <c r="S378" s="14"/>
      <c r="U378" s="35"/>
      <c r="V378" s="35"/>
      <c r="X378" s="47"/>
      <c r="Z378" s="47"/>
    </row>
    <row r="379" spans="2:26" ht="15.75" thickBot="1" x14ac:dyDescent="0.3">
      <c r="B379" s="17">
        <v>41</v>
      </c>
      <c r="C379" s="17">
        <f t="shared" si="14"/>
        <v>41405</v>
      </c>
      <c r="D379" s="11"/>
      <c r="E379" s="22"/>
      <c r="F379" s="23"/>
      <c r="G379" s="22"/>
      <c r="H379" s="38"/>
      <c r="I379" s="12"/>
      <c r="J379" s="2">
        <v>455</v>
      </c>
      <c r="K379" s="2">
        <f t="shared" si="13"/>
        <v>91</v>
      </c>
      <c r="L379" s="12"/>
      <c r="M379" s="4"/>
      <c r="N379" s="4"/>
      <c r="O379" s="15"/>
      <c r="P379" s="12"/>
      <c r="Q379" s="4"/>
      <c r="R379" s="4"/>
      <c r="S379" s="15"/>
      <c r="U379" s="35"/>
      <c r="V379" s="35"/>
      <c r="X379" s="47"/>
      <c r="Z379" s="47"/>
    </row>
    <row r="380" spans="2:26" ht="15" x14ac:dyDescent="0.25">
      <c r="B380" s="16">
        <v>42</v>
      </c>
      <c r="C380" s="16">
        <f t="shared" si="14"/>
        <v>42140</v>
      </c>
      <c r="D380" s="10">
        <v>189</v>
      </c>
      <c r="E380" s="36">
        <f>B380*F380</f>
        <v>51240.186975576944</v>
      </c>
      <c r="F380" s="51">
        <f>F371*(1-X380)</f>
        <v>1220.0044517994511</v>
      </c>
      <c r="G380" s="36">
        <f>B380*H380</f>
        <v>56363.224999699712</v>
      </c>
      <c r="H380" s="37">
        <f>H371*(1-Z380)</f>
        <v>1341.9815476118979</v>
      </c>
      <c r="I380" s="19" t="s">
        <v>136</v>
      </c>
      <c r="J380" s="19">
        <v>430</v>
      </c>
      <c r="K380" s="19">
        <f t="shared" si="13"/>
        <v>98</v>
      </c>
      <c r="L380" s="189" t="s">
        <v>455</v>
      </c>
      <c r="M380" s="190" t="s">
        <v>62</v>
      </c>
      <c r="N380" s="190" t="s">
        <v>119</v>
      </c>
      <c r="O380" s="191">
        <v>1</v>
      </c>
      <c r="P380" s="189" t="s">
        <v>465</v>
      </c>
      <c r="Q380" s="190" t="s">
        <v>62</v>
      </c>
      <c r="R380" s="190" t="s">
        <v>119</v>
      </c>
      <c r="S380" s="191">
        <v>2</v>
      </c>
      <c r="U380" s="35"/>
      <c r="V380" s="35"/>
      <c r="X380" s="47">
        <f>$X$182</f>
        <v>3.0999999999999999E-3</v>
      </c>
      <c r="Z380" s="47">
        <f t="shared" si="8"/>
        <v>3.0999999999999999E-3</v>
      </c>
    </row>
    <row r="381" spans="2:26" ht="15" x14ac:dyDescent="0.25">
      <c r="B381" s="17">
        <v>42</v>
      </c>
      <c r="C381" s="17">
        <f t="shared" si="14"/>
        <v>42195</v>
      </c>
      <c r="D381" s="11"/>
      <c r="E381" s="22"/>
      <c r="F381" s="23"/>
      <c r="G381" s="22"/>
      <c r="H381" s="38"/>
      <c r="J381" s="2">
        <v>435</v>
      </c>
      <c r="K381" s="2">
        <f t="shared" si="13"/>
        <v>97</v>
      </c>
      <c r="L381" s="11"/>
      <c r="O381" s="14"/>
      <c r="P381" s="101" t="s">
        <v>528</v>
      </c>
      <c r="Q381" s="104" t="s">
        <v>62</v>
      </c>
      <c r="R381" s="104" t="s">
        <v>119</v>
      </c>
      <c r="S381" s="102">
        <v>2</v>
      </c>
      <c r="U381" s="35"/>
      <c r="V381" s="35"/>
      <c r="X381" s="47"/>
      <c r="Z381" s="47"/>
    </row>
    <row r="382" spans="2:26" ht="15" x14ac:dyDescent="0.25">
      <c r="B382" s="17">
        <v>42</v>
      </c>
      <c r="C382" s="17">
        <f t="shared" si="14"/>
        <v>42240</v>
      </c>
      <c r="D382" s="11"/>
      <c r="E382" s="22"/>
      <c r="F382" s="23"/>
      <c r="G382" s="22"/>
      <c r="H382" s="38"/>
      <c r="J382" s="2">
        <v>440</v>
      </c>
      <c r="K382" s="2">
        <f t="shared" si="13"/>
        <v>96</v>
      </c>
      <c r="L382" s="11"/>
      <c r="O382" s="14"/>
      <c r="P382" s="11"/>
      <c r="S382" s="14"/>
      <c r="U382" s="35"/>
      <c r="V382" s="35"/>
      <c r="X382" s="47"/>
      <c r="Z382" s="47"/>
    </row>
    <row r="383" spans="2:26" ht="15" x14ac:dyDescent="0.25">
      <c r="B383" s="17">
        <v>42</v>
      </c>
      <c r="C383" s="17">
        <f t="shared" si="14"/>
        <v>42275</v>
      </c>
      <c r="D383" s="11"/>
      <c r="E383" s="22"/>
      <c r="F383" s="23"/>
      <c r="G383" s="22"/>
      <c r="H383" s="38"/>
      <c r="J383" s="2">
        <v>445</v>
      </c>
      <c r="K383" s="2">
        <f t="shared" si="13"/>
        <v>95</v>
      </c>
      <c r="L383" s="11"/>
      <c r="O383" s="14"/>
      <c r="P383" s="11"/>
      <c r="S383" s="14"/>
      <c r="U383" s="35"/>
      <c r="V383" s="35"/>
      <c r="X383" s="47"/>
      <c r="Z383" s="47"/>
    </row>
    <row r="384" spans="2:26" ht="15" x14ac:dyDescent="0.25">
      <c r="B384" s="17">
        <v>42</v>
      </c>
      <c r="C384" s="17">
        <f t="shared" si="14"/>
        <v>42300</v>
      </c>
      <c r="D384" s="11"/>
      <c r="E384" s="22"/>
      <c r="F384" s="23"/>
      <c r="G384" s="22"/>
      <c r="H384" s="38"/>
      <c r="J384" s="2">
        <v>450</v>
      </c>
      <c r="K384" s="2">
        <f t="shared" si="13"/>
        <v>94</v>
      </c>
      <c r="L384" s="11"/>
      <c r="O384" s="14"/>
      <c r="P384" s="11"/>
      <c r="S384" s="14"/>
      <c r="U384" s="35"/>
      <c r="V384" s="35"/>
      <c r="X384" s="47"/>
      <c r="Z384" s="47"/>
    </row>
    <row r="385" spans="2:26" ht="15" x14ac:dyDescent="0.25">
      <c r="B385" s="17">
        <v>42</v>
      </c>
      <c r="C385" s="17">
        <f t="shared" si="14"/>
        <v>42315</v>
      </c>
      <c r="D385" s="11"/>
      <c r="E385" s="22"/>
      <c r="F385" s="23"/>
      <c r="G385" s="22"/>
      <c r="H385" s="38"/>
      <c r="I385" s="30"/>
      <c r="J385" s="2">
        <v>455</v>
      </c>
      <c r="K385" s="2">
        <f t="shared" si="13"/>
        <v>93</v>
      </c>
      <c r="L385" s="11"/>
      <c r="O385" s="14"/>
      <c r="P385" s="11"/>
      <c r="S385" s="14"/>
      <c r="U385" s="35"/>
      <c r="V385" s="35"/>
      <c r="X385" s="47"/>
      <c r="Z385" s="47"/>
    </row>
    <row r="386" spans="2:26" ht="15" x14ac:dyDescent="0.25">
      <c r="B386" s="17">
        <v>42</v>
      </c>
      <c r="C386" s="17">
        <f t="shared" si="14"/>
        <v>42275</v>
      </c>
      <c r="D386" s="11"/>
      <c r="E386" s="22"/>
      <c r="F386" s="23"/>
      <c r="G386" s="22"/>
      <c r="H386" s="38"/>
      <c r="I386" s="11" t="s">
        <v>139</v>
      </c>
      <c r="J386" s="2">
        <v>445</v>
      </c>
      <c r="K386" s="2">
        <f t="shared" si="13"/>
        <v>95</v>
      </c>
      <c r="L386" s="11"/>
      <c r="O386" s="14"/>
      <c r="P386" s="11"/>
      <c r="S386" s="14"/>
      <c r="U386" s="35"/>
      <c r="V386" s="35"/>
      <c r="X386" s="47"/>
      <c r="Z386" s="47"/>
    </row>
    <row r="387" spans="2:26" ht="15" x14ac:dyDescent="0.25">
      <c r="B387" s="17">
        <v>42</v>
      </c>
      <c r="C387" s="17">
        <f t="shared" si="14"/>
        <v>42300</v>
      </c>
      <c r="D387" s="11"/>
      <c r="E387" s="22"/>
      <c r="F387" s="23"/>
      <c r="G387" s="22"/>
      <c r="H387" s="38"/>
      <c r="I387" s="11"/>
      <c r="J387" s="2">
        <v>450</v>
      </c>
      <c r="K387" s="2">
        <f t="shared" si="13"/>
        <v>94</v>
      </c>
      <c r="L387" s="11"/>
      <c r="O387" s="14"/>
      <c r="P387" s="11"/>
      <c r="S387" s="14"/>
      <c r="U387" s="35"/>
      <c r="V387" s="35"/>
      <c r="X387" s="47"/>
      <c r="Z387" s="47"/>
    </row>
    <row r="388" spans="2:26" ht="15.75" thickBot="1" x14ac:dyDescent="0.3">
      <c r="B388" s="18">
        <v>42</v>
      </c>
      <c r="C388" s="18">
        <f t="shared" si="14"/>
        <v>42315</v>
      </c>
      <c r="D388" s="12"/>
      <c r="E388" s="24"/>
      <c r="F388" s="25"/>
      <c r="G388" s="24"/>
      <c r="H388" s="39"/>
      <c r="I388" s="12"/>
      <c r="J388" s="4">
        <v>455</v>
      </c>
      <c r="K388" s="4">
        <f t="shared" si="13"/>
        <v>93</v>
      </c>
      <c r="L388" s="12"/>
      <c r="M388" s="4"/>
      <c r="N388" s="4"/>
      <c r="O388" s="15"/>
      <c r="P388" s="12"/>
      <c r="Q388" s="4"/>
      <c r="R388" s="4"/>
      <c r="S388" s="15"/>
      <c r="U388" s="35"/>
      <c r="V388" s="35"/>
      <c r="X388" s="47"/>
      <c r="Z388" s="47"/>
    </row>
    <row r="389" spans="2:26" ht="15" x14ac:dyDescent="0.25">
      <c r="B389" s="17">
        <v>43</v>
      </c>
      <c r="C389" s="17">
        <f t="shared" si="14"/>
        <v>43000</v>
      </c>
      <c r="D389" s="11">
        <v>194</v>
      </c>
      <c r="E389" s="22">
        <f>B389*F389</f>
        <v>52297.564833951525</v>
      </c>
      <c r="F389" s="23">
        <f>F380*(1-X389)</f>
        <v>1216.2224379988727</v>
      </c>
      <c r="G389" s="22">
        <f>B389*H389</f>
        <v>57526.320407014944</v>
      </c>
      <c r="H389" s="38">
        <f>H380*(1-Z389)</f>
        <v>1337.8214048143011</v>
      </c>
      <c r="I389" s="19" t="s">
        <v>136</v>
      </c>
      <c r="J389" s="2">
        <v>430</v>
      </c>
      <c r="K389" s="2">
        <f t="shared" si="13"/>
        <v>100</v>
      </c>
      <c r="L389" s="189" t="s">
        <v>455</v>
      </c>
      <c r="M389" s="190" t="s">
        <v>62</v>
      </c>
      <c r="N389" s="190" t="s">
        <v>119</v>
      </c>
      <c r="O389" s="191">
        <v>1</v>
      </c>
      <c r="P389" s="189" t="s">
        <v>465</v>
      </c>
      <c r="Q389" s="190" t="s">
        <v>62</v>
      </c>
      <c r="R389" s="190" t="s">
        <v>119</v>
      </c>
      <c r="S389" s="191">
        <v>2</v>
      </c>
      <c r="U389" s="35"/>
      <c r="V389" s="35"/>
      <c r="X389" s="47">
        <f>$X$182</f>
        <v>3.0999999999999999E-3</v>
      </c>
      <c r="Z389" s="47">
        <f t="shared" si="8"/>
        <v>3.0999999999999999E-3</v>
      </c>
    </row>
    <row r="390" spans="2:26" ht="15" x14ac:dyDescent="0.25">
      <c r="B390" s="17">
        <v>43</v>
      </c>
      <c r="C390" s="17">
        <f t="shared" si="14"/>
        <v>43065</v>
      </c>
      <c r="D390" s="11"/>
      <c r="E390" s="22"/>
      <c r="F390" s="23"/>
      <c r="G390" s="22"/>
      <c r="H390" s="38"/>
      <c r="J390" s="2">
        <v>435</v>
      </c>
      <c r="K390" s="2">
        <f t="shared" si="13"/>
        <v>99</v>
      </c>
      <c r="L390" s="11"/>
      <c r="O390" s="14"/>
      <c r="P390" s="101" t="s">
        <v>528</v>
      </c>
      <c r="Q390" s="104" t="s">
        <v>62</v>
      </c>
      <c r="R390" s="104" t="s">
        <v>119</v>
      </c>
      <c r="S390" s="102">
        <v>2</v>
      </c>
      <c r="U390" s="35"/>
      <c r="V390" s="35"/>
      <c r="X390" s="47"/>
      <c r="Z390" s="47"/>
    </row>
    <row r="391" spans="2:26" ht="15" x14ac:dyDescent="0.25">
      <c r="B391" s="17">
        <v>43</v>
      </c>
      <c r="C391" s="17">
        <f t="shared" si="14"/>
        <v>43120</v>
      </c>
      <c r="D391" s="11"/>
      <c r="E391" s="22"/>
      <c r="F391" s="23"/>
      <c r="G391" s="22"/>
      <c r="H391" s="38"/>
      <c r="J391" s="2">
        <v>440</v>
      </c>
      <c r="K391" s="2">
        <f t="shared" si="13"/>
        <v>98</v>
      </c>
      <c r="L391" s="11"/>
      <c r="O391" s="14"/>
      <c r="P391" s="11"/>
      <c r="S391" s="14"/>
      <c r="U391" s="35"/>
      <c r="V391" s="35"/>
      <c r="X391" s="47"/>
      <c r="Z391" s="47"/>
    </row>
    <row r="392" spans="2:26" ht="15" x14ac:dyDescent="0.25">
      <c r="B392" s="17">
        <v>43</v>
      </c>
      <c r="C392" s="17">
        <f t="shared" si="14"/>
        <v>43165</v>
      </c>
      <c r="D392" s="11"/>
      <c r="E392" s="22"/>
      <c r="F392" s="23"/>
      <c r="G392" s="22"/>
      <c r="H392" s="38"/>
      <c r="J392" s="2">
        <v>445</v>
      </c>
      <c r="K392" s="2">
        <f t="shared" si="13"/>
        <v>97</v>
      </c>
      <c r="L392" s="11"/>
      <c r="O392" s="14"/>
      <c r="P392" s="11"/>
      <c r="S392" s="14"/>
      <c r="U392" s="35"/>
      <c r="V392" s="35"/>
      <c r="X392" s="47"/>
      <c r="Z392" s="47"/>
    </row>
    <row r="393" spans="2:26" ht="15" x14ac:dyDescent="0.25">
      <c r="B393" s="17">
        <v>43</v>
      </c>
      <c r="C393" s="17">
        <f t="shared" si="14"/>
        <v>43200</v>
      </c>
      <c r="D393" s="11"/>
      <c r="E393" s="22"/>
      <c r="F393" s="23"/>
      <c r="G393" s="22"/>
      <c r="H393" s="38"/>
      <c r="J393" s="2">
        <v>450</v>
      </c>
      <c r="K393" s="2">
        <f t="shared" si="13"/>
        <v>96</v>
      </c>
      <c r="L393" s="11"/>
      <c r="O393" s="14"/>
      <c r="P393" s="11"/>
      <c r="S393" s="14"/>
      <c r="U393" s="35"/>
      <c r="V393" s="35"/>
      <c r="X393" s="47"/>
      <c r="Z393" s="47"/>
    </row>
    <row r="394" spans="2:26" ht="15" x14ac:dyDescent="0.25">
      <c r="B394" s="17">
        <v>43</v>
      </c>
      <c r="C394" s="17">
        <f t="shared" si="14"/>
        <v>43225</v>
      </c>
      <c r="D394" s="11"/>
      <c r="E394" s="22"/>
      <c r="F394" s="23"/>
      <c r="G394" s="22"/>
      <c r="H394" s="38"/>
      <c r="I394" s="30"/>
      <c r="J394" s="2">
        <v>455</v>
      </c>
      <c r="K394" s="2">
        <f t="shared" si="13"/>
        <v>95</v>
      </c>
      <c r="L394" s="11"/>
      <c r="O394" s="14"/>
      <c r="P394" s="11"/>
      <c r="S394" s="14"/>
      <c r="U394" s="35"/>
      <c r="V394" s="35"/>
      <c r="X394" s="47"/>
      <c r="Z394" s="47"/>
    </row>
    <row r="395" spans="2:26" ht="15" x14ac:dyDescent="0.25">
      <c r="B395" s="17">
        <v>43</v>
      </c>
      <c r="C395" s="17">
        <f t="shared" si="14"/>
        <v>43165</v>
      </c>
      <c r="D395" s="11"/>
      <c r="E395" s="22"/>
      <c r="F395" s="23"/>
      <c r="G395" s="22"/>
      <c r="H395" s="38"/>
      <c r="I395" s="11" t="s">
        <v>139</v>
      </c>
      <c r="J395" s="2">
        <v>445</v>
      </c>
      <c r="K395" s="2">
        <f t="shared" si="13"/>
        <v>97</v>
      </c>
      <c r="L395" s="11"/>
      <c r="O395" s="14"/>
      <c r="P395" s="11"/>
      <c r="S395" s="14"/>
      <c r="U395" s="35"/>
      <c r="V395" s="35"/>
      <c r="X395" s="47"/>
      <c r="Z395" s="47"/>
    </row>
    <row r="396" spans="2:26" ht="15" x14ac:dyDescent="0.25">
      <c r="B396" s="17">
        <v>43</v>
      </c>
      <c r="C396" s="17">
        <f t="shared" si="14"/>
        <v>43200</v>
      </c>
      <c r="D396" s="11"/>
      <c r="E396" s="22"/>
      <c r="F396" s="23"/>
      <c r="G396" s="22"/>
      <c r="H396" s="38"/>
      <c r="I396" s="11"/>
      <c r="J396" s="2">
        <v>450</v>
      </c>
      <c r="K396" s="2">
        <f t="shared" si="13"/>
        <v>96</v>
      </c>
      <c r="L396" s="11"/>
      <c r="O396" s="14"/>
      <c r="P396" s="11"/>
      <c r="S396" s="14"/>
      <c r="U396" s="35"/>
      <c r="V396" s="35"/>
      <c r="X396" s="47"/>
      <c r="Z396" s="47"/>
    </row>
    <row r="397" spans="2:26" ht="15.75" thickBot="1" x14ac:dyDescent="0.3">
      <c r="B397" s="17">
        <v>43</v>
      </c>
      <c r="C397" s="17">
        <f t="shared" si="14"/>
        <v>43225</v>
      </c>
      <c r="D397" s="11"/>
      <c r="E397" s="22"/>
      <c r="F397" s="23"/>
      <c r="G397" s="22"/>
      <c r="H397" s="38"/>
      <c r="I397" s="12"/>
      <c r="J397" s="2">
        <v>455</v>
      </c>
      <c r="K397" s="2">
        <f t="shared" si="13"/>
        <v>95</v>
      </c>
      <c r="L397" s="12"/>
      <c r="M397" s="4"/>
      <c r="N397" s="4"/>
      <c r="O397" s="15"/>
      <c r="P397" s="12"/>
      <c r="Q397" s="4"/>
      <c r="R397" s="4"/>
      <c r="S397" s="15"/>
      <c r="U397" s="35"/>
      <c r="V397" s="35"/>
      <c r="X397" s="47"/>
      <c r="Z397" s="47"/>
    </row>
    <row r="398" spans="2:26" ht="15" x14ac:dyDescent="0.25">
      <c r="B398" s="16">
        <v>44</v>
      </c>
      <c r="C398" s="16">
        <f t="shared" si="14"/>
        <v>44290</v>
      </c>
      <c r="D398" s="10">
        <v>198</v>
      </c>
      <c r="E398" s="36">
        <f>B398*F398</f>
        <v>53347.89453140735</v>
      </c>
      <c r="F398" s="51">
        <f>F389*(1-X398)</f>
        <v>1212.4521484410761</v>
      </c>
      <c r="G398" s="36">
        <f>B398*H398</f>
        <v>58681.662972212573</v>
      </c>
      <c r="H398" s="37">
        <f>H389*(1-Z398)</f>
        <v>1333.6741584593767</v>
      </c>
      <c r="I398" s="19" t="s">
        <v>136</v>
      </c>
      <c r="J398" s="19">
        <v>430</v>
      </c>
      <c r="K398" s="19">
        <f t="shared" si="13"/>
        <v>103</v>
      </c>
      <c r="L398" s="189" t="s">
        <v>455</v>
      </c>
      <c r="M398" s="190" t="s">
        <v>62</v>
      </c>
      <c r="N398" s="190" t="s">
        <v>119</v>
      </c>
      <c r="O398" s="191">
        <v>1</v>
      </c>
      <c r="P398" s="189" t="s">
        <v>465</v>
      </c>
      <c r="Q398" s="190" t="s">
        <v>62</v>
      </c>
      <c r="R398" s="190" t="s">
        <v>119</v>
      </c>
      <c r="S398" s="191">
        <v>2</v>
      </c>
      <c r="U398" s="35"/>
      <c r="V398" s="35"/>
      <c r="X398" s="47">
        <f>$X$182</f>
        <v>3.0999999999999999E-3</v>
      </c>
      <c r="Z398" s="47">
        <f t="shared" si="8"/>
        <v>3.0999999999999999E-3</v>
      </c>
    </row>
    <row r="399" spans="2:26" ht="15" x14ac:dyDescent="0.25">
      <c r="B399" s="17">
        <v>44</v>
      </c>
      <c r="C399" s="17">
        <f t="shared" si="14"/>
        <v>44370</v>
      </c>
      <c r="D399" s="11"/>
      <c r="E399" s="22"/>
      <c r="F399" s="23"/>
      <c r="G399" s="22"/>
      <c r="H399" s="38"/>
      <c r="J399" s="2">
        <v>435</v>
      </c>
      <c r="K399" s="2">
        <f t="shared" si="13"/>
        <v>102</v>
      </c>
      <c r="L399" s="11"/>
      <c r="O399" s="14"/>
      <c r="P399" s="101" t="s">
        <v>528</v>
      </c>
      <c r="Q399" s="104" t="s">
        <v>62</v>
      </c>
      <c r="R399" s="104" t="s">
        <v>119</v>
      </c>
      <c r="S399" s="102">
        <v>2</v>
      </c>
      <c r="U399" s="35"/>
      <c r="V399" s="35"/>
      <c r="X399" s="47"/>
      <c r="Z399" s="47"/>
    </row>
    <row r="400" spans="2:26" ht="15" x14ac:dyDescent="0.25">
      <c r="B400" s="17">
        <v>44</v>
      </c>
      <c r="C400" s="17">
        <f t="shared" si="14"/>
        <v>44000</v>
      </c>
      <c r="D400" s="11"/>
      <c r="E400" s="22"/>
      <c r="F400" s="23"/>
      <c r="G400" s="22"/>
      <c r="H400" s="38"/>
      <c r="J400" s="2">
        <v>440</v>
      </c>
      <c r="K400" s="2">
        <f t="shared" si="13"/>
        <v>100</v>
      </c>
      <c r="L400" s="11"/>
      <c r="O400" s="14"/>
      <c r="P400" s="11"/>
      <c r="S400" s="14"/>
      <c r="U400" s="35"/>
      <c r="V400" s="35"/>
      <c r="X400" s="47"/>
      <c r="Z400" s="47"/>
    </row>
    <row r="401" spans="2:26" ht="15" x14ac:dyDescent="0.25">
      <c r="B401" s="17">
        <v>44</v>
      </c>
      <c r="C401" s="17">
        <f t="shared" si="14"/>
        <v>44055</v>
      </c>
      <c r="D401" s="11"/>
      <c r="E401" s="22"/>
      <c r="F401" s="23"/>
      <c r="G401" s="22"/>
      <c r="H401" s="38"/>
      <c r="J401" s="2">
        <v>445</v>
      </c>
      <c r="K401" s="2">
        <f t="shared" si="13"/>
        <v>99</v>
      </c>
      <c r="L401" s="11"/>
      <c r="O401" s="14"/>
      <c r="P401" s="11"/>
      <c r="S401" s="14"/>
      <c r="U401" s="35"/>
      <c r="V401" s="35"/>
      <c r="X401" s="47"/>
      <c r="Z401" s="47"/>
    </row>
    <row r="402" spans="2:26" ht="15" x14ac:dyDescent="0.25">
      <c r="B402" s="17">
        <v>44</v>
      </c>
      <c r="C402" s="17">
        <f t="shared" si="14"/>
        <v>44100</v>
      </c>
      <c r="D402" s="11"/>
      <c r="E402" s="22"/>
      <c r="F402" s="23"/>
      <c r="G402" s="22"/>
      <c r="H402" s="38"/>
      <c r="J402" s="2">
        <v>450</v>
      </c>
      <c r="K402" s="2">
        <f t="shared" si="13"/>
        <v>98</v>
      </c>
      <c r="L402" s="11"/>
      <c r="O402" s="14"/>
      <c r="P402" s="11"/>
      <c r="S402" s="14"/>
      <c r="U402" s="35"/>
      <c r="V402" s="35"/>
      <c r="X402" s="47"/>
      <c r="Z402" s="47"/>
    </row>
    <row r="403" spans="2:26" ht="15" x14ac:dyDescent="0.25">
      <c r="B403" s="17">
        <v>44</v>
      </c>
      <c r="C403" s="17">
        <f t="shared" si="14"/>
        <v>44135</v>
      </c>
      <c r="D403" s="11"/>
      <c r="E403" s="22"/>
      <c r="F403" s="23"/>
      <c r="G403" s="22"/>
      <c r="H403" s="38"/>
      <c r="I403" s="30"/>
      <c r="J403" s="2">
        <v>455</v>
      </c>
      <c r="K403" s="2">
        <f t="shared" si="13"/>
        <v>97</v>
      </c>
      <c r="L403" s="11"/>
      <c r="O403" s="14"/>
      <c r="P403" s="11"/>
      <c r="S403" s="14"/>
      <c r="U403" s="35"/>
      <c r="V403" s="35"/>
      <c r="X403" s="47"/>
      <c r="Z403" s="47"/>
    </row>
    <row r="404" spans="2:26" ht="15" x14ac:dyDescent="0.25">
      <c r="B404" s="17">
        <v>44</v>
      </c>
      <c r="C404" s="17">
        <f t="shared" si="14"/>
        <v>44055</v>
      </c>
      <c r="D404" s="11"/>
      <c r="E404" s="22"/>
      <c r="F404" s="23"/>
      <c r="G404" s="22"/>
      <c r="H404" s="38"/>
      <c r="I404" s="11" t="s">
        <v>139</v>
      </c>
      <c r="J404" s="2">
        <v>445</v>
      </c>
      <c r="K404" s="2">
        <f t="shared" si="13"/>
        <v>99</v>
      </c>
      <c r="L404" s="11"/>
      <c r="O404" s="14"/>
      <c r="P404" s="11"/>
      <c r="S404" s="14"/>
      <c r="U404" s="35"/>
      <c r="V404" s="35"/>
      <c r="X404" s="47"/>
      <c r="Z404" s="47"/>
    </row>
    <row r="405" spans="2:26" ht="15" x14ac:dyDescent="0.25">
      <c r="B405" s="17">
        <v>44</v>
      </c>
      <c r="C405" s="17">
        <f t="shared" si="14"/>
        <v>44100</v>
      </c>
      <c r="D405" s="11"/>
      <c r="E405" s="22"/>
      <c r="F405" s="23"/>
      <c r="G405" s="22"/>
      <c r="H405" s="38"/>
      <c r="I405" s="11"/>
      <c r="J405" s="2">
        <v>450</v>
      </c>
      <c r="K405" s="2">
        <f t="shared" si="13"/>
        <v>98</v>
      </c>
      <c r="L405" s="11"/>
      <c r="O405" s="14"/>
      <c r="P405" s="11"/>
      <c r="S405" s="14"/>
      <c r="U405" s="35"/>
      <c r="V405" s="35"/>
      <c r="X405" s="47"/>
      <c r="Z405" s="47"/>
    </row>
    <row r="406" spans="2:26" ht="15.75" thickBot="1" x14ac:dyDescent="0.3">
      <c r="B406" s="18">
        <v>44</v>
      </c>
      <c r="C406" s="18">
        <f t="shared" si="14"/>
        <v>44135</v>
      </c>
      <c r="D406" s="12"/>
      <c r="E406" s="24"/>
      <c r="F406" s="25"/>
      <c r="G406" s="24"/>
      <c r="H406" s="39"/>
      <c r="I406" s="12"/>
      <c r="J406" s="4">
        <v>455</v>
      </c>
      <c r="K406" s="4">
        <f t="shared" si="13"/>
        <v>97</v>
      </c>
      <c r="L406" s="12"/>
      <c r="M406" s="4"/>
      <c r="N406" s="4"/>
      <c r="O406" s="15"/>
      <c r="P406" s="12"/>
      <c r="Q406" s="4"/>
      <c r="R406" s="4"/>
      <c r="S406" s="15"/>
      <c r="U406" s="35"/>
      <c r="V406" s="35"/>
      <c r="X406" s="47"/>
      <c r="Z406" s="47"/>
    </row>
    <row r="407" spans="2:26" ht="15" x14ac:dyDescent="0.25">
      <c r="B407" s="17">
        <v>45</v>
      </c>
      <c r="C407" s="17">
        <f t="shared" si="14"/>
        <v>45150</v>
      </c>
      <c r="D407" s="11">
        <v>203</v>
      </c>
      <c r="E407" s="22">
        <f>B407*F407</f>
        <v>54391.209605140895</v>
      </c>
      <c r="F407" s="23">
        <f>F398*(1-X407)</f>
        <v>1208.6935467809087</v>
      </c>
      <c r="G407" s="22">
        <f>B407*H407</f>
        <v>59829.289585566868</v>
      </c>
      <c r="H407" s="38">
        <f>H398*(1-Z407)</f>
        <v>1329.5397685681526</v>
      </c>
      <c r="I407" s="19" t="s">
        <v>136</v>
      </c>
      <c r="J407" s="2">
        <v>430</v>
      </c>
      <c r="K407" s="2">
        <f t="shared" si="13"/>
        <v>105</v>
      </c>
      <c r="L407" s="189" t="s">
        <v>456</v>
      </c>
      <c r="M407" s="190" t="s">
        <v>62</v>
      </c>
      <c r="N407" s="190" t="s">
        <v>119</v>
      </c>
      <c r="O407" s="191">
        <v>1</v>
      </c>
      <c r="P407" s="189" t="s">
        <v>465</v>
      </c>
      <c r="Q407" s="190" t="s">
        <v>62</v>
      </c>
      <c r="R407" s="190" t="s">
        <v>119</v>
      </c>
      <c r="S407" s="191">
        <v>2</v>
      </c>
      <c r="U407" s="35"/>
      <c r="V407" s="35"/>
      <c r="X407" s="47">
        <f>$X$182</f>
        <v>3.0999999999999999E-3</v>
      </c>
      <c r="Z407" s="47">
        <f t="shared" si="8"/>
        <v>3.0999999999999999E-3</v>
      </c>
    </row>
    <row r="408" spans="2:26" ht="15" x14ac:dyDescent="0.25">
      <c r="B408" s="17">
        <v>45</v>
      </c>
      <c r="C408" s="17">
        <f t="shared" si="14"/>
        <v>45240</v>
      </c>
      <c r="D408" s="11"/>
      <c r="E408" s="22"/>
      <c r="F408" s="23"/>
      <c r="G408" s="22"/>
      <c r="H408" s="38"/>
      <c r="J408" s="2">
        <v>435</v>
      </c>
      <c r="K408" s="2">
        <f t="shared" si="13"/>
        <v>104</v>
      </c>
      <c r="L408" s="11"/>
      <c r="O408" s="14"/>
      <c r="P408" s="101" t="s">
        <v>528</v>
      </c>
      <c r="Q408" s="104" t="s">
        <v>62</v>
      </c>
      <c r="R408" s="104" t="s">
        <v>119</v>
      </c>
      <c r="S408" s="102">
        <v>2</v>
      </c>
      <c r="U408" s="35"/>
      <c r="V408" s="35"/>
      <c r="X408" s="47"/>
      <c r="Z408" s="47"/>
    </row>
    <row r="409" spans="2:26" ht="15" x14ac:dyDescent="0.25">
      <c r="B409" s="17">
        <v>45</v>
      </c>
      <c r="C409" s="17">
        <f t="shared" si="14"/>
        <v>45320</v>
      </c>
      <c r="D409" s="11"/>
      <c r="E409" s="22"/>
      <c r="F409" s="23"/>
      <c r="G409" s="22"/>
      <c r="H409" s="38"/>
      <c r="J409" s="2">
        <v>440</v>
      </c>
      <c r="K409" s="2">
        <f t="shared" si="13"/>
        <v>103</v>
      </c>
      <c r="L409" s="11"/>
      <c r="O409" s="14"/>
      <c r="P409" s="11"/>
      <c r="S409" s="14"/>
      <c r="U409" s="35"/>
      <c r="V409" s="35"/>
      <c r="X409" s="47"/>
      <c r="Z409" s="47"/>
    </row>
    <row r="410" spans="2:26" ht="15" x14ac:dyDescent="0.25">
      <c r="B410" s="17">
        <v>45</v>
      </c>
      <c r="C410" s="17">
        <f t="shared" si="14"/>
        <v>45390</v>
      </c>
      <c r="D410" s="11"/>
      <c r="E410" s="22"/>
      <c r="F410" s="23"/>
      <c r="G410" s="22"/>
      <c r="H410" s="38"/>
      <c r="J410" s="2">
        <v>445</v>
      </c>
      <c r="K410" s="2">
        <f t="shared" si="13"/>
        <v>102</v>
      </c>
      <c r="L410" s="11"/>
      <c r="O410" s="14"/>
      <c r="P410" s="11"/>
      <c r="S410" s="14"/>
      <c r="U410" s="35"/>
      <c r="V410" s="35"/>
      <c r="X410" s="47"/>
      <c r="Z410" s="47"/>
    </row>
    <row r="411" spans="2:26" ht="15" x14ac:dyDescent="0.25">
      <c r="B411" s="17">
        <v>45</v>
      </c>
      <c r="C411" s="17">
        <f t="shared" si="14"/>
        <v>45000</v>
      </c>
      <c r="D411" s="11"/>
      <c r="E411" s="22"/>
      <c r="F411" s="23"/>
      <c r="G411" s="22"/>
      <c r="H411" s="38"/>
      <c r="J411" s="2">
        <v>450</v>
      </c>
      <c r="K411" s="2">
        <f t="shared" si="13"/>
        <v>100</v>
      </c>
      <c r="L411" s="11"/>
      <c r="O411" s="14"/>
      <c r="P411" s="11"/>
      <c r="S411" s="14"/>
      <c r="U411" s="35"/>
      <c r="V411" s="35"/>
      <c r="X411" s="47"/>
      <c r="Z411" s="47"/>
    </row>
    <row r="412" spans="2:26" ht="15" x14ac:dyDescent="0.25">
      <c r="B412" s="17">
        <v>45</v>
      </c>
      <c r="C412" s="17">
        <f t="shared" si="14"/>
        <v>45045</v>
      </c>
      <c r="D412" s="11"/>
      <c r="E412" s="22"/>
      <c r="F412" s="23"/>
      <c r="G412" s="22"/>
      <c r="H412" s="38"/>
      <c r="I412" s="30"/>
      <c r="J412" s="2">
        <v>455</v>
      </c>
      <c r="K412" s="2">
        <f t="shared" si="13"/>
        <v>99</v>
      </c>
      <c r="L412" s="11"/>
      <c r="O412" s="14"/>
      <c r="P412" s="11"/>
      <c r="S412" s="14"/>
      <c r="U412" s="35"/>
      <c r="V412" s="35"/>
      <c r="X412" s="47"/>
      <c r="Z412" s="47"/>
    </row>
    <row r="413" spans="2:26" ht="15" x14ac:dyDescent="0.25">
      <c r="B413" s="17">
        <v>45</v>
      </c>
      <c r="C413" s="17">
        <f t="shared" si="14"/>
        <v>45390</v>
      </c>
      <c r="D413" s="11"/>
      <c r="E413" s="22"/>
      <c r="F413" s="23"/>
      <c r="G413" s="22"/>
      <c r="H413" s="38"/>
      <c r="I413" s="11" t="s">
        <v>139</v>
      </c>
      <c r="J413" s="2">
        <v>445</v>
      </c>
      <c r="K413" s="2">
        <f t="shared" ref="K413:K476" si="15">CEILING(B413*1000/J413,1)</f>
        <v>102</v>
      </c>
      <c r="L413" s="11"/>
      <c r="O413" s="14"/>
      <c r="P413" s="11"/>
      <c r="S413" s="14"/>
      <c r="U413" s="35"/>
      <c r="V413" s="35"/>
      <c r="X413" s="47"/>
      <c r="Z413" s="47"/>
    </row>
    <row r="414" spans="2:26" ht="15" x14ac:dyDescent="0.25">
      <c r="B414" s="17">
        <v>45</v>
      </c>
      <c r="C414" s="17">
        <f t="shared" ref="C414:C477" si="16">K414*J414</f>
        <v>45000</v>
      </c>
      <c r="D414" s="11"/>
      <c r="E414" s="22"/>
      <c r="F414" s="23"/>
      <c r="G414" s="22"/>
      <c r="H414" s="38"/>
      <c r="I414" s="11"/>
      <c r="J414" s="2">
        <v>450</v>
      </c>
      <c r="K414" s="2">
        <f t="shared" si="15"/>
        <v>100</v>
      </c>
      <c r="L414" s="11"/>
      <c r="O414" s="14"/>
      <c r="P414" s="11"/>
      <c r="S414" s="14"/>
      <c r="U414" s="35"/>
      <c r="V414" s="35"/>
      <c r="X414" s="47"/>
      <c r="Z414" s="47"/>
    </row>
    <row r="415" spans="2:26" ht="15.75" thickBot="1" x14ac:dyDescent="0.3">
      <c r="B415" s="17">
        <v>45</v>
      </c>
      <c r="C415" s="17">
        <f t="shared" si="16"/>
        <v>45045</v>
      </c>
      <c r="D415" s="11"/>
      <c r="E415" s="22"/>
      <c r="F415" s="23"/>
      <c r="G415" s="22"/>
      <c r="H415" s="38"/>
      <c r="I415" s="12"/>
      <c r="J415" s="2">
        <v>455</v>
      </c>
      <c r="K415" s="2">
        <f t="shared" si="15"/>
        <v>99</v>
      </c>
      <c r="L415" s="12"/>
      <c r="M415" s="4"/>
      <c r="N415" s="4"/>
      <c r="O415" s="15"/>
      <c r="P415" s="12"/>
      <c r="Q415" s="4"/>
      <c r="R415" s="4"/>
      <c r="S415" s="15"/>
      <c r="U415" s="35"/>
      <c r="V415" s="35"/>
      <c r="X415" s="47"/>
      <c r="Z415" s="47"/>
    </row>
    <row r="416" spans="2:26" ht="15" x14ac:dyDescent="0.25">
      <c r="B416" s="16">
        <v>46</v>
      </c>
      <c r="C416" s="16">
        <f t="shared" si="16"/>
        <v>46010</v>
      </c>
      <c r="D416" s="10">
        <v>207</v>
      </c>
      <c r="E416" s="36">
        <f>B416*F416</f>
        <v>55427.54345215085</v>
      </c>
      <c r="F416" s="51">
        <f>F407*(1-X416)</f>
        <v>1204.946596785888</v>
      </c>
      <c r="G416" s="36">
        <f>B416*H416</f>
        <v>60969.236983137198</v>
      </c>
      <c r="H416" s="37">
        <f>H407*(1-Z416)</f>
        <v>1325.4181952855913</v>
      </c>
      <c r="I416" s="19" t="s">
        <v>136</v>
      </c>
      <c r="J416" s="19">
        <v>430</v>
      </c>
      <c r="K416" s="19">
        <f t="shared" si="15"/>
        <v>107</v>
      </c>
      <c r="L416" s="189" t="s">
        <v>456</v>
      </c>
      <c r="M416" s="190" t="s">
        <v>62</v>
      </c>
      <c r="N416" s="190" t="s">
        <v>119</v>
      </c>
      <c r="O416" s="191">
        <v>1</v>
      </c>
      <c r="P416" s="189" t="s">
        <v>465</v>
      </c>
      <c r="Q416" s="190" t="s">
        <v>62</v>
      </c>
      <c r="R416" s="190" t="s">
        <v>119</v>
      </c>
      <c r="S416" s="191">
        <v>2</v>
      </c>
      <c r="U416" s="35"/>
      <c r="V416" s="35"/>
      <c r="X416" s="47">
        <f>$X$182</f>
        <v>3.0999999999999999E-3</v>
      </c>
      <c r="Z416" s="47">
        <f t="shared" si="8"/>
        <v>3.0999999999999999E-3</v>
      </c>
    </row>
    <row r="417" spans="2:26" ht="15" x14ac:dyDescent="0.25">
      <c r="B417" s="17">
        <v>46</v>
      </c>
      <c r="C417" s="17">
        <f t="shared" si="16"/>
        <v>46110</v>
      </c>
      <c r="D417" s="11"/>
      <c r="E417" s="22"/>
      <c r="F417" s="23"/>
      <c r="G417" s="22"/>
      <c r="H417" s="38"/>
      <c r="J417" s="2">
        <v>435</v>
      </c>
      <c r="K417" s="2">
        <f t="shared" si="15"/>
        <v>106</v>
      </c>
      <c r="L417" s="11"/>
      <c r="O417" s="14"/>
      <c r="P417" s="101" t="s">
        <v>528</v>
      </c>
      <c r="Q417" s="104" t="s">
        <v>62</v>
      </c>
      <c r="R417" s="104" t="s">
        <v>119</v>
      </c>
      <c r="S417" s="102">
        <v>2</v>
      </c>
      <c r="U417" s="35"/>
      <c r="V417" s="35"/>
      <c r="X417" s="47"/>
      <c r="Z417" s="47"/>
    </row>
    <row r="418" spans="2:26" ht="15" x14ac:dyDescent="0.25">
      <c r="B418" s="17">
        <v>46</v>
      </c>
      <c r="C418" s="17">
        <f t="shared" si="16"/>
        <v>46200</v>
      </c>
      <c r="D418" s="11"/>
      <c r="E418" s="22"/>
      <c r="F418" s="23"/>
      <c r="G418" s="22"/>
      <c r="H418" s="38"/>
      <c r="J418" s="2">
        <v>440</v>
      </c>
      <c r="K418" s="2">
        <f t="shared" si="15"/>
        <v>105</v>
      </c>
      <c r="L418" s="11"/>
      <c r="O418" s="14"/>
      <c r="P418" s="11"/>
      <c r="S418" s="14"/>
      <c r="U418" s="35"/>
      <c r="V418" s="35"/>
      <c r="X418" s="47"/>
      <c r="Z418" s="47"/>
    </row>
    <row r="419" spans="2:26" ht="15" x14ac:dyDescent="0.25">
      <c r="B419" s="17">
        <v>46</v>
      </c>
      <c r="C419" s="17">
        <f t="shared" si="16"/>
        <v>46280</v>
      </c>
      <c r="D419" s="11"/>
      <c r="E419" s="22"/>
      <c r="F419" s="23"/>
      <c r="G419" s="22"/>
      <c r="H419" s="38"/>
      <c r="J419" s="2">
        <v>445</v>
      </c>
      <c r="K419" s="2">
        <f t="shared" si="15"/>
        <v>104</v>
      </c>
      <c r="L419" s="11"/>
      <c r="O419" s="14"/>
      <c r="P419" s="11"/>
      <c r="S419" s="14"/>
      <c r="U419" s="35"/>
      <c r="V419" s="35"/>
      <c r="X419" s="47"/>
      <c r="Z419" s="47"/>
    </row>
    <row r="420" spans="2:26" ht="15" x14ac:dyDescent="0.25">
      <c r="B420" s="17">
        <v>46</v>
      </c>
      <c r="C420" s="17">
        <f t="shared" si="16"/>
        <v>46350</v>
      </c>
      <c r="D420" s="11"/>
      <c r="E420" s="22"/>
      <c r="F420" s="23"/>
      <c r="G420" s="22"/>
      <c r="H420" s="38"/>
      <c r="J420" s="2">
        <v>450</v>
      </c>
      <c r="K420" s="2">
        <f t="shared" si="15"/>
        <v>103</v>
      </c>
      <c r="L420" s="11"/>
      <c r="O420" s="14"/>
      <c r="P420" s="11"/>
      <c r="S420" s="14"/>
      <c r="U420" s="35"/>
      <c r="V420" s="35"/>
      <c r="X420" s="47"/>
      <c r="Z420" s="47"/>
    </row>
    <row r="421" spans="2:26" ht="15" x14ac:dyDescent="0.25">
      <c r="B421" s="17">
        <v>46</v>
      </c>
      <c r="C421" s="17">
        <f t="shared" si="16"/>
        <v>46410</v>
      </c>
      <c r="D421" s="11"/>
      <c r="E421" s="22"/>
      <c r="F421" s="23"/>
      <c r="G421" s="22"/>
      <c r="H421" s="38"/>
      <c r="I421" s="30"/>
      <c r="J421" s="2">
        <v>455</v>
      </c>
      <c r="K421" s="2">
        <f t="shared" si="15"/>
        <v>102</v>
      </c>
      <c r="L421" s="11"/>
      <c r="O421" s="14"/>
      <c r="P421" s="11"/>
      <c r="S421" s="14"/>
      <c r="U421" s="35"/>
      <c r="V421" s="35"/>
      <c r="X421" s="47"/>
      <c r="Z421" s="47"/>
    </row>
    <row r="422" spans="2:26" ht="15" x14ac:dyDescent="0.25">
      <c r="B422" s="17">
        <v>46</v>
      </c>
      <c r="C422" s="17">
        <f t="shared" si="16"/>
        <v>46280</v>
      </c>
      <c r="D422" s="11"/>
      <c r="E422" s="22"/>
      <c r="F422" s="23"/>
      <c r="G422" s="22"/>
      <c r="H422" s="38"/>
      <c r="I422" s="11" t="s">
        <v>139</v>
      </c>
      <c r="J422" s="2">
        <v>445</v>
      </c>
      <c r="K422" s="2">
        <f t="shared" si="15"/>
        <v>104</v>
      </c>
      <c r="L422" s="11"/>
      <c r="O422" s="14"/>
      <c r="P422" s="11"/>
      <c r="S422" s="14"/>
      <c r="U422" s="35"/>
      <c r="V422" s="35"/>
      <c r="X422" s="47"/>
      <c r="Z422" s="47"/>
    </row>
    <row r="423" spans="2:26" ht="15" x14ac:dyDescent="0.25">
      <c r="B423" s="17">
        <v>46</v>
      </c>
      <c r="C423" s="17">
        <f t="shared" si="16"/>
        <v>46350</v>
      </c>
      <c r="D423" s="11"/>
      <c r="E423" s="22"/>
      <c r="F423" s="23"/>
      <c r="G423" s="22"/>
      <c r="H423" s="38"/>
      <c r="I423" s="11"/>
      <c r="J423" s="2">
        <v>450</v>
      </c>
      <c r="K423" s="2">
        <f t="shared" si="15"/>
        <v>103</v>
      </c>
      <c r="L423" s="11"/>
      <c r="O423" s="14"/>
      <c r="P423" s="11"/>
      <c r="S423" s="14"/>
      <c r="U423" s="35"/>
      <c r="V423" s="35"/>
      <c r="X423" s="47"/>
      <c r="Z423" s="47"/>
    </row>
    <row r="424" spans="2:26" ht="15.75" thickBot="1" x14ac:dyDescent="0.3">
      <c r="B424" s="18">
        <v>46</v>
      </c>
      <c r="C424" s="18">
        <f t="shared" si="16"/>
        <v>46410</v>
      </c>
      <c r="D424" s="12"/>
      <c r="E424" s="24"/>
      <c r="F424" s="25"/>
      <c r="G424" s="24"/>
      <c r="H424" s="39"/>
      <c r="I424" s="12"/>
      <c r="J424" s="4">
        <v>455</v>
      </c>
      <c r="K424" s="4">
        <f t="shared" si="15"/>
        <v>102</v>
      </c>
      <c r="L424" s="12"/>
      <c r="M424" s="4"/>
      <c r="N424" s="4"/>
      <c r="O424" s="15"/>
      <c r="P424" s="12"/>
      <c r="Q424" s="4"/>
      <c r="R424" s="4"/>
      <c r="S424" s="15"/>
      <c r="U424" s="35"/>
      <c r="V424" s="35"/>
      <c r="X424" s="47"/>
      <c r="Z424" s="47"/>
    </row>
    <row r="425" spans="2:26" ht="15" x14ac:dyDescent="0.25">
      <c r="B425" s="17">
        <v>47</v>
      </c>
      <c r="C425" s="17">
        <f t="shared" si="16"/>
        <v>47300</v>
      </c>
      <c r="D425" s="11">
        <v>212</v>
      </c>
      <c r="E425" s="22">
        <f>B425*F425</f>
        <v>56456.929329785038</v>
      </c>
      <c r="F425" s="23">
        <f>F416*(1-X425)</f>
        <v>1201.2112623358519</v>
      </c>
      <c r="G425" s="22">
        <f>B425*H425</f>
        <v>62101.54174736968</v>
      </c>
      <c r="H425" s="38">
        <f>H416*(1-Z425)</f>
        <v>1321.3093988802059</v>
      </c>
      <c r="I425" s="19" t="s">
        <v>136</v>
      </c>
      <c r="J425" s="2">
        <v>430</v>
      </c>
      <c r="K425" s="2">
        <f t="shared" si="15"/>
        <v>110</v>
      </c>
      <c r="L425" s="189" t="s">
        <v>456</v>
      </c>
      <c r="M425" s="190" t="s">
        <v>62</v>
      </c>
      <c r="N425" s="190" t="s">
        <v>119</v>
      </c>
      <c r="O425" s="191">
        <v>1</v>
      </c>
      <c r="P425" s="189" t="s">
        <v>465</v>
      </c>
      <c r="Q425" s="190" t="s">
        <v>62</v>
      </c>
      <c r="R425" s="190" t="s">
        <v>119</v>
      </c>
      <c r="S425" s="191">
        <v>2</v>
      </c>
      <c r="U425" s="35"/>
      <c r="V425" s="35"/>
      <c r="X425" s="47">
        <f>$X$182</f>
        <v>3.0999999999999999E-3</v>
      </c>
      <c r="Z425" s="47">
        <f t="shared" si="8"/>
        <v>3.0999999999999999E-3</v>
      </c>
    </row>
    <row r="426" spans="2:26" ht="15" x14ac:dyDescent="0.25">
      <c r="B426" s="17">
        <v>47</v>
      </c>
      <c r="C426" s="17">
        <f t="shared" si="16"/>
        <v>47415</v>
      </c>
      <c r="D426" s="11"/>
      <c r="E426" s="22"/>
      <c r="F426" s="23"/>
      <c r="G426" s="22"/>
      <c r="H426" s="38"/>
      <c r="J426" s="2">
        <v>435</v>
      </c>
      <c r="K426" s="2">
        <f t="shared" si="15"/>
        <v>109</v>
      </c>
      <c r="L426" s="11"/>
      <c r="O426" s="14"/>
      <c r="P426" s="101" t="s">
        <v>528</v>
      </c>
      <c r="Q426" s="104" t="s">
        <v>62</v>
      </c>
      <c r="R426" s="104" t="s">
        <v>119</v>
      </c>
      <c r="S426" s="102">
        <v>2</v>
      </c>
      <c r="U426" s="35"/>
      <c r="V426" s="35"/>
      <c r="X426" s="47"/>
      <c r="Z426" s="47"/>
    </row>
    <row r="427" spans="2:26" ht="15" x14ac:dyDescent="0.25">
      <c r="B427" s="17">
        <v>47</v>
      </c>
      <c r="C427" s="17">
        <f t="shared" si="16"/>
        <v>47080</v>
      </c>
      <c r="D427" s="11"/>
      <c r="E427" s="22"/>
      <c r="F427" s="23"/>
      <c r="G427" s="22"/>
      <c r="H427" s="38"/>
      <c r="J427" s="2">
        <v>440</v>
      </c>
      <c r="K427" s="2">
        <f t="shared" si="15"/>
        <v>107</v>
      </c>
      <c r="L427" s="11"/>
      <c r="O427" s="14"/>
      <c r="P427" s="11"/>
      <c r="S427" s="14"/>
      <c r="U427" s="35"/>
      <c r="V427" s="35"/>
      <c r="X427" s="47"/>
      <c r="Z427" s="47"/>
    </row>
    <row r="428" spans="2:26" ht="15" x14ac:dyDescent="0.25">
      <c r="B428" s="17">
        <v>47</v>
      </c>
      <c r="C428" s="17">
        <f t="shared" si="16"/>
        <v>47170</v>
      </c>
      <c r="D428" s="11"/>
      <c r="E428" s="22"/>
      <c r="F428" s="23"/>
      <c r="G428" s="22"/>
      <c r="H428" s="38"/>
      <c r="J428" s="2">
        <v>445</v>
      </c>
      <c r="K428" s="2">
        <f t="shared" si="15"/>
        <v>106</v>
      </c>
      <c r="L428" s="11"/>
      <c r="O428" s="14"/>
      <c r="P428" s="11"/>
      <c r="S428" s="14"/>
      <c r="U428" s="35"/>
      <c r="V428" s="35"/>
      <c r="X428" s="47"/>
      <c r="Z428" s="47"/>
    </row>
    <row r="429" spans="2:26" ht="15" x14ac:dyDescent="0.25">
      <c r="B429" s="17">
        <v>47</v>
      </c>
      <c r="C429" s="17">
        <f t="shared" si="16"/>
        <v>47250</v>
      </c>
      <c r="D429" s="11"/>
      <c r="E429" s="22"/>
      <c r="F429" s="23"/>
      <c r="G429" s="22"/>
      <c r="H429" s="38"/>
      <c r="J429" s="2">
        <v>450</v>
      </c>
      <c r="K429" s="2">
        <f t="shared" si="15"/>
        <v>105</v>
      </c>
      <c r="L429" s="11"/>
      <c r="O429" s="14"/>
      <c r="P429" s="11"/>
      <c r="S429" s="14"/>
      <c r="U429" s="35"/>
      <c r="V429" s="35"/>
      <c r="X429" s="47"/>
      <c r="Z429" s="47"/>
    </row>
    <row r="430" spans="2:26" ht="15" x14ac:dyDescent="0.25">
      <c r="B430" s="17">
        <v>47</v>
      </c>
      <c r="C430" s="17">
        <f t="shared" si="16"/>
        <v>47320</v>
      </c>
      <c r="D430" s="11"/>
      <c r="E430" s="22"/>
      <c r="F430" s="23"/>
      <c r="G430" s="22"/>
      <c r="H430" s="38"/>
      <c r="I430" s="30"/>
      <c r="J430" s="2">
        <v>455</v>
      </c>
      <c r="K430" s="2">
        <f t="shared" si="15"/>
        <v>104</v>
      </c>
      <c r="L430" s="11"/>
      <c r="O430" s="14"/>
      <c r="P430" s="11"/>
      <c r="S430" s="14"/>
      <c r="U430" s="35"/>
      <c r="V430" s="35"/>
      <c r="X430" s="47"/>
      <c r="Z430" s="47"/>
    </row>
    <row r="431" spans="2:26" ht="15" x14ac:dyDescent="0.25">
      <c r="B431" s="17">
        <v>47</v>
      </c>
      <c r="C431" s="17">
        <f t="shared" si="16"/>
        <v>47170</v>
      </c>
      <c r="D431" s="11"/>
      <c r="E431" s="22"/>
      <c r="F431" s="23"/>
      <c r="G431" s="22"/>
      <c r="H431" s="38"/>
      <c r="I431" s="11" t="s">
        <v>139</v>
      </c>
      <c r="J431" s="2">
        <v>445</v>
      </c>
      <c r="K431" s="2">
        <f t="shared" si="15"/>
        <v>106</v>
      </c>
      <c r="L431" s="11"/>
      <c r="O431" s="14"/>
      <c r="P431" s="11"/>
      <c r="S431" s="14"/>
      <c r="U431" s="35"/>
      <c r="V431" s="35"/>
      <c r="X431" s="47"/>
      <c r="Z431" s="47"/>
    </row>
    <row r="432" spans="2:26" ht="15" x14ac:dyDescent="0.25">
      <c r="B432" s="17">
        <v>47</v>
      </c>
      <c r="C432" s="17">
        <f t="shared" si="16"/>
        <v>47250</v>
      </c>
      <c r="D432" s="11"/>
      <c r="E432" s="22"/>
      <c r="F432" s="23"/>
      <c r="G432" s="22"/>
      <c r="H432" s="38"/>
      <c r="I432" s="11"/>
      <c r="J432" s="2">
        <v>450</v>
      </c>
      <c r="K432" s="2">
        <f t="shared" si="15"/>
        <v>105</v>
      </c>
      <c r="L432" s="11"/>
      <c r="O432" s="14"/>
      <c r="P432" s="11"/>
      <c r="S432" s="14"/>
      <c r="U432" s="35"/>
      <c r="V432" s="35"/>
      <c r="X432" s="47"/>
      <c r="Z432" s="47"/>
    </row>
    <row r="433" spans="2:26" ht="15.75" thickBot="1" x14ac:dyDescent="0.3">
      <c r="B433" s="17">
        <v>47</v>
      </c>
      <c r="C433" s="17">
        <f t="shared" si="16"/>
        <v>47320</v>
      </c>
      <c r="D433" s="11"/>
      <c r="E433" s="22"/>
      <c r="F433" s="23"/>
      <c r="G433" s="22"/>
      <c r="H433" s="38"/>
      <c r="I433" s="12"/>
      <c r="J433" s="2">
        <v>455</v>
      </c>
      <c r="K433" s="2">
        <f t="shared" si="15"/>
        <v>104</v>
      </c>
      <c r="L433" s="12"/>
      <c r="M433" s="4"/>
      <c r="N433" s="4"/>
      <c r="O433" s="15"/>
      <c r="P433" s="12"/>
      <c r="Q433" s="4"/>
      <c r="R433" s="4"/>
      <c r="S433" s="15"/>
      <c r="U433" s="35"/>
      <c r="V433" s="35"/>
      <c r="X433" s="47"/>
      <c r="Z433" s="47"/>
    </row>
    <row r="434" spans="2:26" ht="15" x14ac:dyDescent="0.25">
      <c r="B434" s="16">
        <v>48</v>
      </c>
      <c r="C434" s="16">
        <f t="shared" si="16"/>
        <v>48160</v>
      </c>
      <c r="D434" s="10">
        <v>216</v>
      </c>
      <c r="E434" s="36">
        <f>B434*F434</f>
        <v>57479.40035628531</v>
      </c>
      <c r="F434" s="51">
        <f>F425*(1-X434)</f>
        <v>1197.4875074226106</v>
      </c>
      <c r="G434" s="36">
        <f>B434*H434</f>
        <v>63226.240307696513</v>
      </c>
      <c r="H434" s="37">
        <f>H425*(1-Z434)</f>
        <v>1317.2133397436774</v>
      </c>
      <c r="I434" s="19" t="s">
        <v>136</v>
      </c>
      <c r="J434" s="19">
        <v>430</v>
      </c>
      <c r="K434" s="19">
        <f t="shared" si="15"/>
        <v>112</v>
      </c>
      <c r="L434" s="189" t="s">
        <v>456</v>
      </c>
      <c r="M434" s="190" t="s">
        <v>62</v>
      </c>
      <c r="N434" s="190" t="s">
        <v>119</v>
      </c>
      <c r="O434" s="191">
        <v>1</v>
      </c>
      <c r="P434" s="189" t="s">
        <v>465</v>
      </c>
      <c r="Q434" s="190" t="s">
        <v>62</v>
      </c>
      <c r="R434" s="190" t="s">
        <v>119</v>
      </c>
      <c r="S434" s="191">
        <v>2</v>
      </c>
      <c r="U434" s="35"/>
      <c r="V434" s="35"/>
      <c r="X434" s="47">
        <f>$X$182</f>
        <v>3.0999999999999999E-3</v>
      </c>
      <c r="Z434" s="47">
        <f t="shared" si="8"/>
        <v>3.0999999999999999E-3</v>
      </c>
    </row>
    <row r="435" spans="2:26" ht="15" x14ac:dyDescent="0.25">
      <c r="B435" s="17">
        <v>48</v>
      </c>
      <c r="C435" s="17">
        <f t="shared" si="16"/>
        <v>48285</v>
      </c>
      <c r="D435" s="11"/>
      <c r="E435" s="22"/>
      <c r="F435" s="23"/>
      <c r="G435" s="22"/>
      <c r="H435" s="38"/>
      <c r="J435" s="2">
        <v>435</v>
      </c>
      <c r="K435" s="2">
        <f t="shared" si="15"/>
        <v>111</v>
      </c>
      <c r="L435" s="11"/>
      <c r="O435" s="14"/>
      <c r="P435" s="101" t="s">
        <v>528</v>
      </c>
      <c r="Q435" s="104" t="s">
        <v>62</v>
      </c>
      <c r="R435" s="104" t="s">
        <v>119</v>
      </c>
      <c r="S435" s="102">
        <v>2</v>
      </c>
      <c r="U435" s="35"/>
      <c r="V435" s="35"/>
      <c r="X435" s="47"/>
      <c r="Z435" s="47"/>
    </row>
    <row r="436" spans="2:26" ht="15" x14ac:dyDescent="0.25">
      <c r="B436" s="17">
        <v>48</v>
      </c>
      <c r="C436" s="17">
        <f t="shared" si="16"/>
        <v>48400</v>
      </c>
      <c r="D436" s="11"/>
      <c r="E436" s="22"/>
      <c r="F436" s="23"/>
      <c r="G436" s="22"/>
      <c r="H436" s="38"/>
      <c r="J436" s="2">
        <v>440</v>
      </c>
      <c r="K436" s="2">
        <f t="shared" si="15"/>
        <v>110</v>
      </c>
      <c r="L436" s="11"/>
      <c r="O436" s="14"/>
      <c r="P436" s="11"/>
      <c r="S436" s="14"/>
      <c r="U436" s="35"/>
      <c r="V436" s="35"/>
      <c r="X436" s="47"/>
      <c r="Z436" s="47"/>
    </row>
    <row r="437" spans="2:26" ht="15" x14ac:dyDescent="0.25">
      <c r="B437" s="17">
        <v>48</v>
      </c>
      <c r="C437" s="17">
        <f t="shared" si="16"/>
        <v>48060</v>
      </c>
      <c r="D437" s="11"/>
      <c r="E437" s="22"/>
      <c r="F437" s="23"/>
      <c r="G437" s="22"/>
      <c r="H437" s="38"/>
      <c r="J437" s="2">
        <v>445</v>
      </c>
      <c r="K437" s="2">
        <f t="shared" si="15"/>
        <v>108</v>
      </c>
      <c r="L437" s="11"/>
      <c r="O437" s="14"/>
      <c r="P437" s="11"/>
      <c r="S437" s="14"/>
      <c r="U437" s="35"/>
      <c r="V437" s="35"/>
      <c r="X437" s="47"/>
      <c r="Z437" s="47"/>
    </row>
    <row r="438" spans="2:26" ht="15" x14ac:dyDescent="0.25">
      <c r="B438" s="17">
        <v>48</v>
      </c>
      <c r="C438" s="17">
        <f t="shared" si="16"/>
        <v>48150</v>
      </c>
      <c r="D438" s="11"/>
      <c r="E438" s="22"/>
      <c r="F438" s="23"/>
      <c r="G438" s="22"/>
      <c r="H438" s="38"/>
      <c r="J438" s="2">
        <v>450</v>
      </c>
      <c r="K438" s="2">
        <f t="shared" si="15"/>
        <v>107</v>
      </c>
      <c r="L438" s="11"/>
      <c r="O438" s="14"/>
      <c r="P438" s="11"/>
      <c r="S438" s="14"/>
      <c r="U438" s="35"/>
      <c r="V438" s="35"/>
      <c r="X438" s="47"/>
      <c r="Z438" s="47"/>
    </row>
    <row r="439" spans="2:26" ht="15" x14ac:dyDescent="0.25">
      <c r="B439" s="17">
        <v>48</v>
      </c>
      <c r="C439" s="17">
        <f t="shared" si="16"/>
        <v>48230</v>
      </c>
      <c r="D439" s="11"/>
      <c r="E439" s="22"/>
      <c r="F439" s="23"/>
      <c r="G439" s="22"/>
      <c r="H439" s="38"/>
      <c r="I439" s="30"/>
      <c r="J439" s="2">
        <v>455</v>
      </c>
      <c r="K439" s="2">
        <f t="shared" si="15"/>
        <v>106</v>
      </c>
      <c r="L439" s="11"/>
      <c r="O439" s="14"/>
      <c r="P439" s="11"/>
      <c r="S439" s="14"/>
      <c r="U439" s="35"/>
      <c r="V439" s="35"/>
      <c r="X439" s="47"/>
      <c r="Z439" s="47"/>
    </row>
    <row r="440" spans="2:26" ht="15" x14ac:dyDescent="0.25">
      <c r="B440" s="17">
        <v>48</v>
      </c>
      <c r="C440" s="17">
        <f t="shared" si="16"/>
        <v>48060</v>
      </c>
      <c r="D440" s="11"/>
      <c r="E440" s="22"/>
      <c r="F440" s="23"/>
      <c r="G440" s="22"/>
      <c r="H440" s="38"/>
      <c r="I440" s="11" t="s">
        <v>139</v>
      </c>
      <c r="J440" s="2">
        <v>445</v>
      </c>
      <c r="K440" s="2">
        <f t="shared" si="15"/>
        <v>108</v>
      </c>
      <c r="L440" s="11"/>
      <c r="O440" s="14"/>
      <c r="P440" s="11"/>
      <c r="S440" s="14"/>
      <c r="U440" s="35"/>
      <c r="V440" s="35"/>
      <c r="X440" s="47"/>
      <c r="Z440" s="47"/>
    </row>
    <row r="441" spans="2:26" ht="15" x14ac:dyDescent="0.25">
      <c r="B441" s="17">
        <v>48</v>
      </c>
      <c r="C441" s="17">
        <f t="shared" si="16"/>
        <v>48150</v>
      </c>
      <c r="D441" s="11"/>
      <c r="E441" s="22"/>
      <c r="F441" s="23"/>
      <c r="G441" s="22"/>
      <c r="H441" s="38"/>
      <c r="I441" s="11"/>
      <c r="J441" s="2">
        <v>450</v>
      </c>
      <c r="K441" s="2">
        <f t="shared" si="15"/>
        <v>107</v>
      </c>
      <c r="L441" s="11"/>
      <c r="O441" s="14"/>
      <c r="P441" s="11"/>
      <c r="S441" s="14"/>
      <c r="U441" s="35"/>
      <c r="V441" s="35"/>
      <c r="X441" s="47"/>
      <c r="Z441" s="47"/>
    </row>
    <row r="442" spans="2:26" ht="15.75" thickBot="1" x14ac:dyDescent="0.3">
      <c r="B442" s="18">
        <v>48</v>
      </c>
      <c r="C442" s="18">
        <f t="shared" si="16"/>
        <v>48230</v>
      </c>
      <c r="D442" s="12"/>
      <c r="E442" s="24"/>
      <c r="F442" s="25"/>
      <c r="G442" s="24"/>
      <c r="H442" s="39"/>
      <c r="I442" s="12"/>
      <c r="J442" s="4">
        <v>455</v>
      </c>
      <c r="K442" s="4">
        <f t="shared" si="15"/>
        <v>106</v>
      </c>
      <c r="L442" s="12"/>
      <c r="M442" s="4"/>
      <c r="N442" s="4"/>
      <c r="O442" s="15"/>
      <c r="P442" s="12"/>
      <c r="Q442" s="4"/>
      <c r="R442" s="4"/>
      <c r="S442" s="15"/>
      <c r="U442" s="35"/>
      <c r="V442" s="35"/>
      <c r="X442" s="47"/>
      <c r="Z442" s="47"/>
    </row>
    <row r="443" spans="2:26" ht="15" x14ac:dyDescent="0.25">
      <c r="B443" s="17">
        <v>49</v>
      </c>
      <c r="C443" s="17">
        <f t="shared" si="16"/>
        <v>49020</v>
      </c>
      <c r="D443" s="11">
        <v>221</v>
      </c>
      <c r="E443" s="22">
        <f>B443*F443</f>
        <v>58494.989511330423</v>
      </c>
      <c r="F443" s="23">
        <f>F434*(1-X443)</f>
        <v>1193.7752961496005</v>
      </c>
      <c r="G443" s="22">
        <f>B443*H443</f>
        <v>64343.368941133122</v>
      </c>
      <c r="H443" s="38">
        <f>H434*(1-Z443)</f>
        <v>1313.1299783904719</v>
      </c>
      <c r="I443" s="19" t="s">
        <v>136</v>
      </c>
      <c r="J443" s="2">
        <v>430</v>
      </c>
      <c r="K443" s="2">
        <f t="shared" si="15"/>
        <v>114</v>
      </c>
      <c r="L443" s="189" t="s">
        <v>456</v>
      </c>
      <c r="M443" s="190" t="s">
        <v>62</v>
      </c>
      <c r="N443" s="190" t="s">
        <v>119</v>
      </c>
      <c r="O443" s="191">
        <v>1</v>
      </c>
      <c r="P443" s="189" t="s">
        <v>465</v>
      </c>
      <c r="Q443" s="190" t="s">
        <v>62</v>
      </c>
      <c r="R443" s="190" t="s">
        <v>119</v>
      </c>
      <c r="S443" s="191">
        <v>2</v>
      </c>
      <c r="U443" s="35"/>
      <c r="V443" s="35"/>
      <c r="X443" s="47">
        <f>$X$182</f>
        <v>3.0999999999999999E-3</v>
      </c>
      <c r="Z443" s="47">
        <f t="shared" si="8"/>
        <v>3.0999999999999999E-3</v>
      </c>
    </row>
    <row r="444" spans="2:26" ht="15" x14ac:dyDescent="0.25">
      <c r="B444" s="17">
        <v>49</v>
      </c>
      <c r="C444" s="17">
        <f t="shared" si="16"/>
        <v>49155</v>
      </c>
      <c r="D444" s="11"/>
      <c r="E444" s="22"/>
      <c r="F444" s="23"/>
      <c r="G444" s="22"/>
      <c r="H444" s="38"/>
      <c r="J444" s="2">
        <v>435</v>
      </c>
      <c r="K444" s="2">
        <f t="shared" si="15"/>
        <v>113</v>
      </c>
      <c r="L444" s="11"/>
      <c r="O444" s="14"/>
      <c r="P444" s="101" t="s">
        <v>528</v>
      </c>
      <c r="Q444" s="104" t="s">
        <v>62</v>
      </c>
      <c r="R444" s="104" t="s">
        <v>119</v>
      </c>
      <c r="S444" s="102">
        <v>2</v>
      </c>
      <c r="U444" s="35"/>
      <c r="V444" s="35"/>
      <c r="X444" s="47"/>
      <c r="Z444" s="47"/>
    </row>
    <row r="445" spans="2:26" ht="15" x14ac:dyDescent="0.25">
      <c r="B445" s="17">
        <v>49</v>
      </c>
      <c r="C445" s="17">
        <f t="shared" si="16"/>
        <v>49280</v>
      </c>
      <c r="D445" s="11"/>
      <c r="E445" s="22"/>
      <c r="F445" s="23"/>
      <c r="G445" s="22"/>
      <c r="H445" s="38"/>
      <c r="J445" s="2">
        <v>440</v>
      </c>
      <c r="K445" s="2">
        <f t="shared" si="15"/>
        <v>112</v>
      </c>
      <c r="L445" s="11"/>
      <c r="O445" s="14"/>
      <c r="P445" s="11"/>
      <c r="S445" s="14"/>
      <c r="U445" s="35"/>
      <c r="V445" s="35"/>
      <c r="X445" s="47"/>
      <c r="Z445" s="47"/>
    </row>
    <row r="446" spans="2:26" ht="15" x14ac:dyDescent="0.25">
      <c r="B446" s="17">
        <v>49</v>
      </c>
      <c r="C446" s="17">
        <f t="shared" si="16"/>
        <v>49395</v>
      </c>
      <c r="D446" s="11"/>
      <c r="E446" s="22"/>
      <c r="F446" s="23"/>
      <c r="G446" s="22"/>
      <c r="H446" s="38"/>
      <c r="J446" s="2">
        <v>445</v>
      </c>
      <c r="K446" s="2">
        <f t="shared" si="15"/>
        <v>111</v>
      </c>
      <c r="L446" s="11"/>
      <c r="O446" s="14"/>
      <c r="P446" s="11"/>
      <c r="S446" s="14"/>
      <c r="U446" s="35"/>
      <c r="V446" s="35"/>
      <c r="X446" s="47"/>
      <c r="Z446" s="47"/>
    </row>
    <row r="447" spans="2:26" ht="15" x14ac:dyDescent="0.25">
      <c r="B447" s="17">
        <v>49</v>
      </c>
      <c r="C447" s="17">
        <f t="shared" si="16"/>
        <v>49050</v>
      </c>
      <c r="D447" s="11"/>
      <c r="E447" s="22"/>
      <c r="F447" s="23"/>
      <c r="G447" s="22"/>
      <c r="H447" s="38"/>
      <c r="J447" s="2">
        <v>450</v>
      </c>
      <c r="K447" s="2">
        <f t="shared" si="15"/>
        <v>109</v>
      </c>
      <c r="L447" s="11"/>
      <c r="O447" s="14"/>
      <c r="P447" s="11"/>
      <c r="S447" s="14"/>
      <c r="U447" s="35"/>
      <c r="V447" s="35"/>
      <c r="X447" s="47"/>
      <c r="Z447" s="47"/>
    </row>
    <row r="448" spans="2:26" ht="15" x14ac:dyDescent="0.25">
      <c r="B448" s="17">
        <v>49</v>
      </c>
      <c r="C448" s="17">
        <f t="shared" si="16"/>
        <v>49140</v>
      </c>
      <c r="D448" s="11"/>
      <c r="E448" s="22"/>
      <c r="F448" s="23"/>
      <c r="G448" s="22"/>
      <c r="H448" s="38"/>
      <c r="I448" s="30"/>
      <c r="J448" s="2">
        <v>455</v>
      </c>
      <c r="K448" s="2">
        <f t="shared" si="15"/>
        <v>108</v>
      </c>
      <c r="L448" s="11"/>
      <c r="O448" s="14"/>
      <c r="P448" s="11"/>
      <c r="S448" s="14"/>
      <c r="U448" s="35"/>
      <c r="V448" s="35"/>
      <c r="X448" s="47"/>
      <c r="Z448" s="47"/>
    </row>
    <row r="449" spans="2:26" ht="15" x14ac:dyDescent="0.25">
      <c r="B449" s="17">
        <v>49</v>
      </c>
      <c r="C449" s="17">
        <f t="shared" si="16"/>
        <v>49395</v>
      </c>
      <c r="D449" s="11"/>
      <c r="E449" s="22"/>
      <c r="F449" s="23"/>
      <c r="G449" s="22"/>
      <c r="H449" s="38"/>
      <c r="I449" s="11" t="s">
        <v>139</v>
      </c>
      <c r="J449" s="2">
        <v>445</v>
      </c>
      <c r="K449" s="2">
        <f t="shared" si="15"/>
        <v>111</v>
      </c>
      <c r="L449" s="11"/>
      <c r="O449" s="14"/>
      <c r="P449" s="11"/>
      <c r="S449" s="14"/>
      <c r="U449" s="35"/>
      <c r="V449" s="35"/>
      <c r="X449" s="47"/>
      <c r="Z449" s="47"/>
    </row>
    <row r="450" spans="2:26" ht="15" x14ac:dyDescent="0.25">
      <c r="B450" s="17">
        <v>49</v>
      </c>
      <c r="C450" s="17">
        <f t="shared" si="16"/>
        <v>49050</v>
      </c>
      <c r="D450" s="11"/>
      <c r="E450" s="22"/>
      <c r="F450" s="23"/>
      <c r="G450" s="22"/>
      <c r="H450" s="38"/>
      <c r="I450" s="11"/>
      <c r="J450" s="2">
        <v>450</v>
      </c>
      <c r="K450" s="2">
        <f t="shared" si="15"/>
        <v>109</v>
      </c>
      <c r="L450" s="11"/>
      <c r="O450" s="14"/>
      <c r="P450" s="11"/>
      <c r="S450" s="14"/>
      <c r="U450" s="35"/>
      <c r="V450" s="35"/>
      <c r="X450" s="47"/>
      <c r="Z450" s="47"/>
    </row>
    <row r="451" spans="2:26" ht="15.75" thickBot="1" x14ac:dyDescent="0.3">
      <c r="B451" s="58">
        <v>49</v>
      </c>
      <c r="C451" s="58">
        <f t="shared" si="16"/>
        <v>49140</v>
      </c>
      <c r="D451" s="63"/>
      <c r="E451" s="59"/>
      <c r="F451" s="60"/>
      <c r="G451" s="59"/>
      <c r="H451" s="61"/>
      <c r="I451" s="63"/>
      <c r="J451" s="62">
        <v>455</v>
      </c>
      <c r="K451" s="62">
        <f t="shared" si="15"/>
        <v>108</v>
      </c>
      <c r="L451" s="63"/>
      <c r="M451" s="62"/>
      <c r="N451" s="62"/>
      <c r="O451" s="64"/>
      <c r="P451" s="63"/>
      <c r="Q451" s="62"/>
      <c r="R451" s="62"/>
      <c r="S451" s="64"/>
      <c r="T451" s="62"/>
      <c r="U451" s="65"/>
      <c r="V451" s="65"/>
      <c r="W451" s="62"/>
      <c r="X451" s="70"/>
      <c r="Y451" s="62"/>
      <c r="Z451" s="70"/>
    </row>
    <row r="452" spans="2:26" ht="16.5" thickTop="1" thickBot="1" x14ac:dyDescent="0.3">
      <c r="B452" s="17">
        <v>50</v>
      </c>
      <c r="C452" s="17">
        <f t="shared" si="16"/>
        <v>50310</v>
      </c>
      <c r="D452" s="11">
        <v>225</v>
      </c>
      <c r="E452" s="22">
        <f>B452*F452</f>
        <v>59125</v>
      </c>
      <c r="F452" s="55">
        <v>1182.5</v>
      </c>
      <c r="G452" s="22">
        <f>B452*H452</f>
        <v>65037.5</v>
      </c>
      <c r="H452" s="56">
        <v>1300.75</v>
      </c>
      <c r="I452" s="2" t="s">
        <v>136</v>
      </c>
      <c r="J452" s="2">
        <v>430</v>
      </c>
      <c r="K452" s="2">
        <f t="shared" si="15"/>
        <v>117</v>
      </c>
      <c r="L452" s="30" t="s">
        <v>457</v>
      </c>
      <c r="M452" s="31" t="s">
        <v>62</v>
      </c>
      <c r="N452" s="31" t="s">
        <v>119</v>
      </c>
      <c r="O452" s="32">
        <v>1</v>
      </c>
      <c r="P452" s="30" t="s">
        <v>529</v>
      </c>
      <c r="Q452" s="31" t="s">
        <v>62</v>
      </c>
      <c r="R452" s="31" t="s">
        <v>119</v>
      </c>
      <c r="S452" s="32">
        <v>2</v>
      </c>
      <c r="U452" s="35"/>
      <c r="V452" s="35"/>
      <c r="X452" s="57">
        <v>1.2999999999999999E-3</v>
      </c>
      <c r="Z452" s="57">
        <v>1.2999999999999999E-3</v>
      </c>
    </row>
    <row r="453" spans="2:26" ht="15" x14ac:dyDescent="0.25">
      <c r="B453" s="17">
        <v>50</v>
      </c>
      <c r="C453" s="17">
        <f t="shared" si="16"/>
        <v>50025</v>
      </c>
      <c r="D453" s="11"/>
      <c r="E453" s="22"/>
      <c r="F453" s="66"/>
      <c r="G453" s="22"/>
      <c r="H453" s="67"/>
      <c r="J453" s="2">
        <v>435</v>
      </c>
      <c r="K453" s="2">
        <f t="shared" si="15"/>
        <v>115</v>
      </c>
      <c r="L453" s="101" t="s">
        <v>451</v>
      </c>
      <c r="M453" s="104" t="s">
        <v>62</v>
      </c>
      <c r="N453" s="104" t="s">
        <v>119</v>
      </c>
      <c r="O453" s="102">
        <v>2</v>
      </c>
      <c r="P453" s="11"/>
      <c r="S453" s="14"/>
      <c r="U453" s="35"/>
      <c r="V453" s="35"/>
      <c r="X453" s="72"/>
      <c r="Z453" s="72"/>
    </row>
    <row r="454" spans="2:26" ht="15" x14ac:dyDescent="0.25">
      <c r="B454" s="17">
        <v>50</v>
      </c>
      <c r="C454" s="17">
        <f t="shared" si="16"/>
        <v>50160</v>
      </c>
      <c r="D454" s="11"/>
      <c r="E454" s="22"/>
      <c r="F454" s="66"/>
      <c r="G454" s="22"/>
      <c r="H454" s="67"/>
      <c r="J454" s="2">
        <v>440</v>
      </c>
      <c r="K454" s="2">
        <f t="shared" si="15"/>
        <v>114</v>
      </c>
      <c r="L454" s="101" t="s">
        <v>478</v>
      </c>
      <c r="M454" s="104" t="s">
        <v>62</v>
      </c>
      <c r="N454" s="104" t="s">
        <v>119</v>
      </c>
      <c r="O454" s="102">
        <v>1</v>
      </c>
      <c r="P454" s="11"/>
      <c r="S454" s="14"/>
      <c r="U454" s="35"/>
      <c r="V454" s="35"/>
      <c r="X454" s="71"/>
      <c r="Z454" s="71"/>
    </row>
    <row r="455" spans="2:26" ht="15" x14ac:dyDescent="0.25">
      <c r="B455" s="17">
        <v>50</v>
      </c>
      <c r="C455" s="17">
        <f t="shared" si="16"/>
        <v>50285</v>
      </c>
      <c r="D455" s="11"/>
      <c r="E455" s="22"/>
      <c r="F455" s="66"/>
      <c r="G455" s="22"/>
      <c r="H455" s="67"/>
      <c r="J455" s="2">
        <v>445</v>
      </c>
      <c r="K455" s="2">
        <f t="shared" si="15"/>
        <v>113</v>
      </c>
      <c r="L455" s="101" t="s">
        <v>538</v>
      </c>
      <c r="M455" s="104" t="s">
        <v>62</v>
      </c>
      <c r="N455" s="104" t="s">
        <v>119</v>
      </c>
      <c r="O455" s="102">
        <v>1</v>
      </c>
      <c r="P455" s="11"/>
      <c r="S455" s="14"/>
      <c r="U455" s="35"/>
      <c r="V455" s="35"/>
      <c r="X455" s="71"/>
      <c r="Z455" s="71"/>
    </row>
    <row r="456" spans="2:26" ht="15" x14ac:dyDescent="0.25">
      <c r="B456" s="17">
        <v>50</v>
      </c>
      <c r="C456" s="17">
        <f t="shared" si="16"/>
        <v>50400</v>
      </c>
      <c r="D456" s="11"/>
      <c r="E456" s="22"/>
      <c r="F456" s="66"/>
      <c r="G456" s="22"/>
      <c r="H456" s="67"/>
      <c r="J456" s="2">
        <v>450</v>
      </c>
      <c r="K456" s="2">
        <f t="shared" si="15"/>
        <v>112</v>
      </c>
      <c r="L456" s="11"/>
      <c r="O456" s="14"/>
      <c r="P456" s="11"/>
      <c r="S456" s="14"/>
      <c r="U456" s="35"/>
      <c r="V456" s="35"/>
      <c r="X456" s="71"/>
      <c r="Z456" s="71"/>
    </row>
    <row r="457" spans="2:26" ht="15" x14ac:dyDescent="0.25">
      <c r="B457" s="17">
        <v>50</v>
      </c>
      <c r="C457" s="17">
        <f t="shared" si="16"/>
        <v>50050</v>
      </c>
      <c r="D457" s="11"/>
      <c r="E457" s="22"/>
      <c r="F457" s="66"/>
      <c r="G457" s="22"/>
      <c r="H457" s="67"/>
      <c r="I457" s="30"/>
      <c r="J457" s="2">
        <v>455</v>
      </c>
      <c r="K457" s="2">
        <f t="shared" si="15"/>
        <v>110</v>
      </c>
      <c r="L457" s="11"/>
      <c r="O457" s="14"/>
      <c r="P457" s="11"/>
      <c r="S457" s="14"/>
      <c r="U457" s="35"/>
      <c r="V457" s="35"/>
      <c r="X457" s="71"/>
      <c r="Z457" s="71"/>
    </row>
    <row r="458" spans="2:26" ht="15" x14ac:dyDescent="0.25">
      <c r="B458" s="17">
        <v>50</v>
      </c>
      <c r="C458" s="17">
        <f t="shared" si="16"/>
        <v>50285</v>
      </c>
      <c r="D458" s="11"/>
      <c r="E458" s="22"/>
      <c r="F458" s="66"/>
      <c r="G458" s="22"/>
      <c r="H458" s="67"/>
      <c r="I458" s="11" t="s">
        <v>139</v>
      </c>
      <c r="J458" s="2">
        <v>445</v>
      </c>
      <c r="K458" s="2">
        <f t="shared" si="15"/>
        <v>113</v>
      </c>
      <c r="L458" s="11"/>
      <c r="O458" s="14"/>
      <c r="P458" s="11"/>
      <c r="S458" s="14"/>
      <c r="U458" s="35"/>
      <c r="V458" s="35"/>
      <c r="X458" s="71"/>
      <c r="Z458" s="71"/>
    </row>
    <row r="459" spans="2:26" ht="15" x14ac:dyDescent="0.25">
      <c r="B459" s="17">
        <v>50</v>
      </c>
      <c r="C459" s="17">
        <f t="shared" si="16"/>
        <v>50400</v>
      </c>
      <c r="D459" s="11"/>
      <c r="E459" s="22"/>
      <c r="F459" s="66"/>
      <c r="G459" s="22"/>
      <c r="H459" s="67"/>
      <c r="I459" s="11"/>
      <c r="J459" s="2">
        <v>450</v>
      </c>
      <c r="K459" s="2">
        <f t="shared" si="15"/>
        <v>112</v>
      </c>
      <c r="L459" s="11"/>
      <c r="O459" s="14"/>
      <c r="P459" s="11"/>
      <c r="S459" s="14"/>
      <c r="U459" s="35"/>
      <c r="V459" s="35"/>
      <c r="X459" s="71"/>
      <c r="Z459" s="71"/>
    </row>
    <row r="460" spans="2:26" ht="15.75" thickBot="1" x14ac:dyDescent="0.3">
      <c r="B460" s="18">
        <v>50</v>
      </c>
      <c r="C460" s="18">
        <f t="shared" si="16"/>
        <v>50050</v>
      </c>
      <c r="D460" s="12"/>
      <c r="E460" s="24"/>
      <c r="F460" s="68"/>
      <c r="G460" s="24"/>
      <c r="H460" s="69"/>
      <c r="I460" s="12"/>
      <c r="J460" s="4">
        <v>455</v>
      </c>
      <c r="K460" s="4">
        <f t="shared" si="15"/>
        <v>110</v>
      </c>
      <c r="L460" s="12"/>
      <c r="M460" s="4"/>
      <c r="N460" s="4"/>
      <c r="O460" s="15"/>
      <c r="P460" s="12"/>
      <c r="Q460" s="4"/>
      <c r="R460" s="4"/>
      <c r="S460" s="15"/>
      <c r="U460" s="35"/>
      <c r="V460" s="35"/>
      <c r="X460" s="71"/>
      <c r="Z460" s="71"/>
    </row>
    <row r="461" spans="2:26" ht="15" x14ac:dyDescent="0.25">
      <c r="B461" s="16">
        <v>51</v>
      </c>
      <c r="C461" s="16">
        <f t="shared" si="16"/>
        <v>51170</v>
      </c>
      <c r="D461" s="10">
        <v>230</v>
      </c>
      <c r="E461" s="36">
        <f>B461*F461</f>
        <v>60229.10025000001</v>
      </c>
      <c r="F461" s="51">
        <f>F452*(1-X461)</f>
        <v>1180.9627500000001</v>
      </c>
      <c r="G461" s="36">
        <f>B461*H461</f>
        <v>66252.010275000008</v>
      </c>
      <c r="H461" s="37">
        <f>H452*(1-Z461)</f>
        <v>1299.059025</v>
      </c>
      <c r="I461" s="19" t="s">
        <v>136</v>
      </c>
      <c r="J461" s="19">
        <v>430</v>
      </c>
      <c r="K461" s="19">
        <f t="shared" si="15"/>
        <v>119</v>
      </c>
      <c r="L461" s="30" t="s">
        <v>457</v>
      </c>
      <c r="M461" s="31" t="s">
        <v>62</v>
      </c>
      <c r="N461" s="31" t="s">
        <v>119</v>
      </c>
      <c r="O461" s="32">
        <v>1</v>
      </c>
      <c r="P461" s="30" t="s">
        <v>529</v>
      </c>
      <c r="Q461" s="31" t="s">
        <v>62</v>
      </c>
      <c r="R461" s="31" t="s">
        <v>119</v>
      </c>
      <c r="S461" s="32">
        <v>2</v>
      </c>
      <c r="U461" s="35"/>
      <c r="V461" s="35"/>
      <c r="X461" s="47">
        <f>$X$452</f>
        <v>1.2999999999999999E-3</v>
      </c>
      <c r="Z461" s="47">
        <f t="shared" ref="Z461:Z740" si="17">$Z$452</f>
        <v>1.2999999999999999E-3</v>
      </c>
    </row>
    <row r="462" spans="2:26" ht="15" x14ac:dyDescent="0.25">
      <c r="B462" s="17">
        <v>51</v>
      </c>
      <c r="C462" s="17">
        <f t="shared" si="16"/>
        <v>51330</v>
      </c>
      <c r="D462" s="11"/>
      <c r="E462" s="22"/>
      <c r="F462" s="23"/>
      <c r="G462" s="22"/>
      <c r="H462" s="38"/>
      <c r="J462" s="2">
        <v>435</v>
      </c>
      <c r="K462" s="2">
        <f t="shared" si="15"/>
        <v>118</v>
      </c>
      <c r="L462" s="101" t="s">
        <v>478</v>
      </c>
      <c r="M462" s="104" t="s">
        <v>62</v>
      </c>
      <c r="N462" s="104" t="s">
        <v>119</v>
      </c>
      <c r="O462" s="102">
        <v>1</v>
      </c>
      <c r="P462" s="11"/>
      <c r="S462" s="14"/>
      <c r="U462" s="35"/>
      <c r="V462" s="35"/>
      <c r="X462" s="47"/>
      <c r="Z462" s="47"/>
    </row>
    <row r="463" spans="2:26" ht="15" x14ac:dyDescent="0.25">
      <c r="B463" s="17">
        <v>51</v>
      </c>
      <c r="C463" s="17">
        <f t="shared" si="16"/>
        <v>51040</v>
      </c>
      <c r="D463" s="11"/>
      <c r="E463" s="22"/>
      <c r="F463" s="23"/>
      <c r="G463" s="22"/>
      <c r="H463" s="38"/>
      <c r="J463" s="2">
        <v>440</v>
      </c>
      <c r="K463" s="2">
        <f t="shared" si="15"/>
        <v>116</v>
      </c>
      <c r="L463" s="11"/>
      <c r="O463" s="14"/>
      <c r="P463" s="11"/>
      <c r="S463" s="14"/>
      <c r="U463" s="35"/>
      <c r="V463" s="35"/>
      <c r="X463" s="47"/>
      <c r="Z463" s="47"/>
    </row>
    <row r="464" spans="2:26" ht="15" x14ac:dyDescent="0.25">
      <c r="B464" s="17">
        <v>51</v>
      </c>
      <c r="C464" s="17">
        <f t="shared" si="16"/>
        <v>51175</v>
      </c>
      <c r="D464" s="11"/>
      <c r="E464" s="22"/>
      <c r="F464" s="23"/>
      <c r="G464" s="22"/>
      <c r="H464" s="38"/>
      <c r="J464" s="2">
        <v>445</v>
      </c>
      <c r="K464" s="2">
        <f t="shared" si="15"/>
        <v>115</v>
      </c>
      <c r="L464" s="11"/>
      <c r="O464" s="14"/>
      <c r="P464" s="11"/>
      <c r="S464" s="14"/>
      <c r="U464" s="35"/>
      <c r="V464" s="35"/>
      <c r="X464" s="47"/>
      <c r="Z464" s="47"/>
    </row>
    <row r="465" spans="2:26" ht="15" x14ac:dyDescent="0.25">
      <c r="B465" s="17">
        <v>51</v>
      </c>
      <c r="C465" s="17">
        <f t="shared" si="16"/>
        <v>51300</v>
      </c>
      <c r="D465" s="11"/>
      <c r="E465" s="22"/>
      <c r="F465" s="23"/>
      <c r="G465" s="22"/>
      <c r="H465" s="38"/>
      <c r="J465" s="2">
        <v>450</v>
      </c>
      <c r="K465" s="2">
        <f t="shared" si="15"/>
        <v>114</v>
      </c>
      <c r="L465" s="11"/>
      <c r="O465" s="14"/>
      <c r="P465" s="11"/>
      <c r="S465" s="14"/>
      <c r="U465" s="35"/>
      <c r="V465" s="35"/>
      <c r="X465" s="47"/>
      <c r="Z465" s="47"/>
    </row>
    <row r="466" spans="2:26" ht="15" x14ac:dyDescent="0.25">
      <c r="B466" s="17">
        <v>51</v>
      </c>
      <c r="C466" s="17">
        <f t="shared" si="16"/>
        <v>51415</v>
      </c>
      <c r="D466" s="11"/>
      <c r="E466" s="22"/>
      <c r="F466" s="23"/>
      <c r="G466" s="22"/>
      <c r="H466" s="38"/>
      <c r="I466" s="30"/>
      <c r="J466" s="2">
        <v>455</v>
      </c>
      <c r="K466" s="2">
        <f t="shared" si="15"/>
        <v>113</v>
      </c>
      <c r="L466" s="11"/>
      <c r="O466" s="14"/>
      <c r="P466" s="11"/>
      <c r="S466" s="14"/>
      <c r="U466" s="35"/>
      <c r="V466" s="35"/>
      <c r="X466" s="47"/>
      <c r="Z466" s="47"/>
    </row>
    <row r="467" spans="2:26" ht="15" x14ac:dyDescent="0.25">
      <c r="B467" s="17">
        <v>51</v>
      </c>
      <c r="C467" s="17">
        <f t="shared" si="16"/>
        <v>51175</v>
      </c>
      <c r="D467" s="11"/>
      <c r="E467" s="22"/>
      <c r="F467" s="23"/>
      <c r="G467" s="22"/>
      <c r="H467" s="38"/>
      <c r="I467" s="11" t="s">
        <v>139</v>
      </c>
      <c r="J467" s="2">
        <v>445</v>
      </c>
      <c r="K467" s="2">
        <f t="shared" si="15"/>
        <v>115</v>
      </c>
      <c r="L467" s="11"/>
      <c r="O467" s="14"/>
      <c r="P467" s="11"/>
      <c r="S467" s="14"/>
      <c r="U467" s="35"/>
      <c r="V467" s="35"/>
      <c r="X467" s="47"/>
      <c r="Z467" s="47"/>
    </row>
    <row r="468" spans="2:26" ht="15" x14ac:dyDescent="0.25">
      <c r="B468" s="17">
        <v>51</v>
      </c>
      <c r="C468" s="17">
        <f t="shared" si="16"/>
        <v>51300</v>
      </c>
      <c r="D468" s="11"/>
      <c r="E468" s="22"/>
      <c r="F468" s="23"/>
      <c r="G468" s="22"/>
      <c r="H468" s="38"/>
      <c r="I468" s="11"/>
      <c r="J468" s="2">
        <v>450</v>
      </c>
      <c r="K468" s="2">
        <f t="shared" si="15"/>
        <v>114</v>
      </c>
      <c r="L468" s="11"/>
      <c r="O468" s="14"/>
      <c r="P468" s="11"/>
      <c r="S468" s="14"/>
      <c r="U468" s="35"/>
      <c r="V468" s="35"/>
      <c r="X468" s="47"/>
      <c r="Z468" s="47"/>
    </row>
    <row r="469" spans="2:26" ht="15.75" thickBot="1" x14ac:dyDescent="0.3">
      <c r="B469" s="18">
        <v>51</v>
      </c>
      <c r="C469" s="18">
        <f t="shared" si="16"/>
        <v>51415</v>
      </c>
      <c r="D469" s="12"/>
      <c r="E469" s="24"/>
      <c r="F469" s="25"/>
      <c r="G469" s="24"/>
      <c r="H469" s="39"/>
      <c r="I469" s="12"/>
      <c r="J469" s="4">
        <v>455</v>
      </c>
      <c r="K469" s="4">
        <f t="shared" si="15"/>
        <v>113</v>
      </c>
      <c r="L469" s="12"/>
      <c r="M469" s="4"/>
      <c r="N469" s="4"/>
      <c r="O469" s="15"/>
      <c r="P469" s="12"/>
      <c r="Q469" s="4"/>
      <c r="R469" s="4"/>
      <c r="S469" s="15"/>
      <c r="U469" s="35"/>
      <c r="V469" s="35"/>
      <c r="X469" s="47"/>
      <c r="Z469" s="47"/>
    </row>
    <row r="470" spans="2:26" ht="15" x14ac:dyDescent="0.25">
      <c r="B470" s="17">
        <v>52</v>
      </c>
      <c r="C470" s="17">
        <f t="shared" si="16"/>
        <v>52030</v>
      </c>
      <c r="D470" s="11">
        <v>234</v>
      </c>
      <c r="E470" s="22">
        <f>B470*F470</f>
        <v>61330.229918100005</v>
      </c>
      <c r="F470" s="23">
        <f>F461*(1-X470)</f>
        <v>1179.4274984250001</v>
      </c>
      <c r="G470" s="22">
        <f>B470*H470</f>
        <v>67463.252909910007</v>
      </c>
      <c r="H470" s="38">
        <f>H461*(1-Z470)</f>
        <v>1297.3702482675001</v>
      </c>
      <c r="I470" s="19" t="s">
        <v>136</v>
      </c>
      <c r="J470" s="2">
        <v>430</v>
      </c>
      <c r="K470" s="2">
        <f t="shared" si="15"/>
        <v>121</v>
      </c>
      <c r="L470" s="30" t="s">
        <v>457</v>
      </c>
      <c r="M470" s="31" t="s">
        <v>62</v>
      </c>
      <c r="N470" s="31" t="s">
        <v>119</v>
      </c>
      <c r="O470" s="32">
        <v>1</v>
      </c>
      <c r="P470" s="30" t="s">
        <v>529</v>
      </c>
      <c r="Q470" s="31" t="s">
        <v>62</v>
      </c>
      <c r="R470" s="31" t="s">
        <v>119</v>
      </c>
      <c r="S470" s="32">
        <v>2</v>
      </c>
      <c r="U470" s="35"/>
      <c r="V470" s="35"/>
      <c r="X470" s="47">
        <f>$X$452</f>
        <v>1.2999999999999999E-3</v>
      </c>
      <c r="Z470" s="47">
        <f t="shared" si="17"/>
        <v>1.2999999999999999E-3</v>
      </c>
    </row>
    <row r="471" spans="2:26" ht="15" x14ac:dyDescent="0.25">
      <c r="B471" s="17">
        <v>52</v>
      </c>
      <c r="C471" s="17">
        <f t="shared" si="16"/>
        <v>52200</v>
      </c>
      <c r="D471" s="11"/>
      <c r="E471" s="22"/>
      <c r="F471" s="23"/>
      <c r="G471" s="22"/>
      <c r="H471" s="38"/>
      <c r="J471" s="2">
        <v>435</v>
      </c>
      <c r="K471" s="2">
        <f t="shared" si="15"/>
        <v>120</v>
      </c>
      <c r="L471" s="101" t="s">
        <v>478</v>
      </c>
      <c r="M471" s="104" t="s">
        <v>62</v>
      </c>
      <c r="N471" s="104" t="s">
        <v>119</v>
      </c>
      <c r="O471" s="102">
        <v>1</v>
      </c>
      <c r="P471" s="11"/>
      <c r="S471" s="14"/>
      <c r="U471" s="35"/>
      <c r="V471" s="35"/>
      <c r="X471" s="47"/>
      <c r="Z471" s="47"/>
    </row>
    <row r="472" spans="2:26" ht="15" x14ac:dyDescent="0.25">
      <c r="B472" s="17">
        <v>52</v>
      </c>
      <c r="C472" s="17">
        <f t="shared" si="16"/>
        <v>52360</v>
      </c>
      <c r="D472" s="11"/>
      <c r="E472" s="22"/>
      <c r="F472" s="23"/>
      <c r="G472" s="22"/>
      <c r="H472" s="38"/>
      <c r="J472" s="2">
        <v>440</v>
      </c>
      <c r="K472" s="2">
        <f t="shared" si="15"/>
        <v>119</v>
      </c>
      <c r="L472" s="11"/>
      <c r="O472" s="14"/>
      <c r="P472" s="11"/>
      <c r="S472" s="14"/>
      <c r="U472" s="35"/>
      <c r="V472" s="35"/>
      <c r="X472" s="47"/>
      <c r="Z472" s="47"/>
    </row>
    <row r="473" spans="2:26" ht="15" x14ac:dyDescent="0.25">
      <c r="B473" s="17">
        <v>52</v>
      </c>
      <c r="C473" s="17">
        <f t="shared" si="16"/>
        <v>52065</v>
      </c>
      <c r="D473" s="11"/>
      <c r="E473" s="22"/>
      <c r="F473" s="23"/>
      <c r="G473" s="22"/>
      <c r="H473" s="38"/>
      <c r="J473" s="2">
        <v>445</v>
      </c>
      <c r="K473" s="2">
        <f t="shared" si="15"/>
        <v>117</v>
      </c>
      <c r="L473" s="11"/>
      <c r="O473" s="14"/>
      <c r="P473" s="11"/>
      <c r="S473" s="14"/>
      <c r="U473" s="35"/>
      <c r="V473" s="35"/>
      <c r="X473" s="47"/>
      <c r="Z473" s="47"/>
    </row>
    <row r="474" spans="2:26" ht="15" x14ac:dyDescent="0.25">
      <c r="B474" s="17">
        <v>52</v>
      </c>
      <c r="C474" s="17">
        <f t="shared" si="16"/>
        <v>52200</v>
      </c>
      <c r="D474" s="11"/>
      <c r="E474" s="22"/>
      <c r="F474" s="23"/>
      <c r="G474" s="22"/>
      <c r="H474" s="38"/>
      <c r="J474" s="2">
        <v>450</v>
      </c>
      <c r="K474" s="2">
        <f t="shared" si="15"/>
        <v>116</v>
      </c>
      <c r="L474" s="11"/>
      <c r="O474" s="14"/>
      <c r="P474" s="11"/>
      <c r="S474" s="14"/>
      <c r="U474" s="35"/>
      <c r="V474" s="35"/>
      <c r="X474" s="47"/>
      <c r="Z474" s="47"/>
    </row>
    <row r="475" spans="2:26" ht="15" x14ac:dyDescent="0.25">
      <c r="B475" s="17">
        <v>52</v>
      </c>
      <c r="C475" s="17">
        <f t="shared" si="16"/>
        <v>52325</v>
      </c>
      <c r="D475" s="11"/>
      <c r="E475" s="22"/>
      <c r="F475" s="23"/>
      <c r="G475" s="22"/>
      <c r="H475" s="38"/>
      <c r="I475" s="30"/>
      <c r="J475" s="2">
        <v>455</v>
      </c>
      <c r="K475" s="2">
        <f t="shared" si="15"/>
        <v>115</v>
      </c>
      <c r="L475" s="11"/>
      <c r="O475" s="14"/>
      <c r="P475" s="11"/>
      <c r="S475" s="14"/>
      <c r="U475" s="35"/>
      <c r="V475" s="35"/>
      <c r="X475" s="47"/>
      <c r="Z475" s="47"/>
    </row>
    <row r="476" spans="2:26" ht="15" x14ac:dyDescent="0.25">
      <c r="B476" s="17">
        <v>52</v>
      </c>
      <c r="C476" s="17">
        <f t="shared" si="16"/>
        <v>52065</v>
      </c>
      <c r="D476" s="11"/>
      <c r="E476" s="22"/>
      <c r="F476" s="23"/>
      <c r="G476" s="22"/>
      <c r="H476" s="38"/>
      <c r="I476" s="11" t="s">
        <v>139</v>
      </c>
      <c r="J476" s="2">
        <v>445</v>
      </c>
      <c r="K476" s="2">
        <f t="shared" si="15"/>
        <v>117</v>
      </c>
      <c r="L476" s="11"/>
      <c r="O476" s="14"/>
      <c r="P476" s="11"/>
      <c r="S476" s="14"/>
      <c r="U476" s="35"/>
      <c r="V476" s="35"/>
      <c r="X476" s="47"/>
      <c r="Z476" s="47"/>
    </row>
    <row r="477" spans="2:26" ht="15" x14ac:dyDescent="0.25">
      <c r="B477" s="17">
        <v>52</v>
      </c>
      <c r="C477" s="17">
        <f t="shared" si="16"/>
        <v>52200</v>
      </c>
      <c r="D477" s="11"/>
      <c r="E477" s="22"/>
      <c r="F477" s="23"/>
      <c r="G477" s="22"/>
      <c r="H477" s="38"/>
      <c r="I477" s="11"/>
      <c r="J477" s="2">
        <v>450</v>
      </c>
      <c r="K477" s="2">
        <f t="shared" ref="K477:K540" si="18">CEILING(B477*1000/J477,1)</f>
        <v>116</v>
      </c>
      <c r="L477" s="11"/>
      <c r="O477" s="14"/>
      <c r="P477" s="11"/>
      <c r="S477" s="14"/>
      <c r="U477" s="35"/>
      <c r="V477" s="35"/>
      <c r="X477" s="47"/>
      <c r="Z477" s="47"/>
    </row>
    <row r="478" spans="2:26" ht="15.75" thickBot="1" x14ac:dyDescent="0.3">
      <c r="B478" s="17">
        <v>52</v>
      </c>
      <c r="C478" s="17">
        <f t="shared" ref="C478:C541" si="19">K478*J478</f>
        <v>52325</v>
      </c>
      <c r="D478" s="11"/>
      <c r="E478" s="22"/>
      <c r="F478" s="23"/>
      <c r="G478" s="22"/>
      <c r="H478" s="38"/>
      <c r="I478" s="12"/>
      <c r="J478" s="2">
        <v>455</v>
      </c>
      <c r="K478" s="2">
        <f t="shared" si="18"/>
        <v>115</v>
      </c>
      <c r="L478" s="12"/>
      <c r="M478" s="4"/>
      <c r="N478" s="4"/>
      <c r="O478" s="15"/>
      <c r="P478" s="12"/>
      <c r="Q478" s="4"/>
      <c r="R478" s="4"/>
      <c r="S478" s="15"/>
      <c r="U478" s="35"/>
      <c r="V478" s="35"/>
      <c r="X478" s="47"/>
      <c r="Z478" s="47"/>
    </row>
    <row r="479" spans="2:26" ht="15" x14ac:dyDescent="0.25">
      <c r="B479" s="16">
        <v>53</v>
      </c>
      <c r="C479" s="16">
        <f t="shared" si="19"/>
        <v>53320</v>
      </c>
      <c r="D479" s="10">
        <v>239</v>
      </c>
      <c r="E479" s="36">
        <f>B479*F479</f>
        <v>62428.394861883527</v>
      </c>
      <c r="F479" s="51">
        <f>F470*(1-X479)</f>
        <v>1177.8942426770477</v>
      </c>
      <c r="G479" s="36">
        <f>B479*H479</f>
        <v>68671.23434807187</v>
      </c>
      <c r="H479" s="37">
        <f>H470*(1-Z479)</f>
        <v>1295.6836669447523</v>
      </c>
      <c r="I479" s="19" t="s">
        <v>136</v>
      </c>
      <c r="J479" s="19">
        <v>430</v>
      </c>
      <c r="K479" s="19">
        <f t="shared" si="18"/>
        <v>124</v>
      </c>
      <c r="L479" s="30" t="s">
        <v>457</v>
      </c>
      <c r="M479" s="31" t="s">
        <v>62</v>
      </c>
      <c r="N479" s="31" t="s">
        <v>119</v>
      </c>
      <c r="O479" s="32">
        <v>1</v>
      </c>
      <c r="P479" s="30" t="s">
        <v>529</v>
      </c>
      <c r="Q479" s="31" t="s">
        <v>62</v>
      </c>
      <c r="R479" s="31" t="s">
        <v>119</v>
      </c>
      <c r="S479" s="32">
        <v>2</v>
      </c>
      <c r="U479" s="35"/>
      <c r="V479" s="35"/>
      <c r="X479" s="47">
        <f>$X$452</f>
        <v>1.2999999999999999E-3</v>
      </c>
      <c r="Z479" s="47">
        <f t="shared" si="17"/>
        <v>1.2999999999999999E-3</v>
      </c>
    </row>
    <row r="480" spans="2:26" ht="15" x14ac:dyDescent="0.25">
      <c r="B480" s="17">
        <v>53</v>
      </c>
      <c r="C480" s="17">
        <f t="shared" si="19"/>
        <v>53070</v>
      </c>
      <c r="D480" s="11"/>
      <c r="E480" s="22"/>
      <c r="F480" s="23"/>
      <c r="G480" s="22"/>
      <c r="H480" s="38"/>
      <c r="J480" s="2">
        <v>435</v>
      </c>
      <c r="K480" s="2">
        <f t="shared" si="18"/>
        <v>122</v>
      </c>
      <c r="L480" s="101" t="s">
        <v>478</v>
      </c>
      <c r="M480" s="104" t="s">
        <v>62</v>
      </c>
      <c r="N480" s="104" t="s">
        <v>119</v>
      </c>
      <c r="O480" s="102">
        <v>1</v>
      </c>
      <c r="P480" s="11"/>
      <c r="S480" s="14"/>
      <c r="U480" s="35"/>
      <c r="V480" s="35"/>
      <c r="X480" s="47"/>
      <c r="Z480" s="47"/>
    </row>
    <row r="481" spans="2:26" ht="15" x14ac:dyDescent="0.25">
      <c r="B481" s="17">
        <v>53</v>
      </c>
      <c r="C481" s="17">
        <f t="shared" si="19"/>
        <v>53240</v>
      </c>
      <c r="D481" s="11"/>
      <c r="E481" s="22"/>
      <c r="F481" s="23"/>
      <c r="G481" s="22"/>
      <c r="H481" s="38"/>
      <c r="J481" s="2">
        <v>440</v>
      </c>
      <c r="K481" s="2">
        <f t="shared" si="18"/>
        <v>121</v>
      </c>
      <c r="L481" s="11"/>
      <c r="O481" s="14"/>
      <c r="P481" s="11"/>
      <c r="S481" s="14"/>
      <c r="U481" s="35"/>
      <c r="V481" s="35"/>
      <c r="X481" s="47"/>
      <c r="Z481" s="47"/>
    </row>
    <row r="482" spans="2:26" ht="15" x14ac:dyDescent="0.25">
      <c r="B482" s="17">
        <v>53</v>
      </c>
      <c r="C482" s="17">
        <f t="shared" si="19"/>
        <v>53400</v>
      </c>
      <c r="D482" s="11"/>
      <c r="E482" s="22"/>
      <c r="F482" s="23"/>
      <c r="G482" s="22"/>
      <c r="H482" s="38"/>
      <c r="J482" s="2">
        <v>445</v>
      </c>
      <c r="K482" s="2">
        <f t="shared" si="18"/>
        <v>120</v>
      </c>
      <c r="L482" s="11"/>
      <c r="O482" s="14"/>
      <c r="P482" s="11"/>
      <c r="S482" s="14"/>
      <c r="U482" s="35"/>
      <c r="V482" s="35"/>
      <c r="X482" s="47"/>
      <c r="Z482" s="47"/>
    </row>
    <row r="483" spans="2:26" ht="15" x14ac:dyDescent="0.25">
      <c r="B483" s="17">
        <v>53</v>
      </c>
      <c r="C483" s="17">
        <f t="shared" si="19"/>
        <v>53100</v>
      </c>
      <c r="D483" s="11"/>
      <c r="E483" s="22"/>
      <c r="F483" s="23"/>
      <c r="G483" s="22"/>
      <c r="H483" s="38"/>
      <c r="J483" s="2">
        <v>450</v>
      </c>
      <c r="K483" s="2">
        <f t="shared" si="18"/>
        <v>118</v>
      </c>
      <c r="L483" s="11"/>
      <c r="O483" s="14"/>
      <c r="P483" s="11"/>
      <c r="S483" s="14"/>
      <c r="U483" s="35"/>
      <c r="V483" s="35"/>
      <c r="X483" s="47"/>
      <c r="Z483" s="47"/>
    </row>
    <row r="484" spans="2:26" ht="15" x14ac:dyDescent="0.25">
      <c r="B484" s="17">
        <v>53</v>
      </c>
      <c r="C484" s="17">
        <f t="shared" si="19"/>
        <v>53235</v>
      </c>
      <c r="D484" s="11"/>
      <c r="E484" s="22"/>
      <c r="F484" s="23"/>
      <c r="G484" s="22"/>
      <c r="H484" s="38"/>
      <c r="I484" s="30"/>
      <c r="J484" s="2">
        <v>455</v>
      </c>
      <c r="K484" s="2">
        <f t="shared" si="18"/>
        <v>117</v>
      </c>
      <c r="L484" s="11"/>
      <c r="O484" s="14"/>
      <c r="P484" s="11"/>
      <c r="S484" s="14"/>
      <c r="U484" s="35"/>
      <c r="V484" s="35"/>
      <c r="X484" s="47"/>
      <c r="Z484" s="47"/>
    </row>
    <row r="485" spans="2:26" ht="15" x14ac:dyDescent="0.25">
      <c r="B485" s="17">
        <v>53</v>
      </c>
      <c r="C485" s="17">
        <f t="shared" si="19"/>
        <v>53400</v>
      </c>
      <c r="D485" s="11"/>
      <c r="E485" s="22"/>
      <c r="F485" s="23"/>
      <c r="G485" s="22"/>
      <c r="H485" s="38"/>
      <c r="I485" s="11" t="s">
        <v>139</v>
      </c>
      <c r="J485" s="2">
        <v>445</v>
      </c>
      <c r="K485" s="2">
        <f t="shared" si="18"/>
        <v>120</v>
      </c>
      <c r="L485" s="11"/>
      <c r="O485" s="14"/>
      <c r="P485" s="11"/>
      <c r="S485" s="14"/>
      <c r="U485" s="35"/>
      <c r="V485" s="35"/>
      <c r="X485" s="47"/>
      <c r="Z485" s="47"/>
    </row>
    <row r="486" spans="2:26" ht="15" x14ac:dyDescent="0.25">
      <c r="B486" s="17">
        <v>53</v>
      </c>
      <c r="C486" s="17">
        <f t="shared" si="19"/>
        <v>53100</v>
      </c>
      <c r="D486" s="11"/>
      <c r="E486" s="22"/>
      <c r="F486" s="23"/>
      <c r="G486" s="22"/>
      <c r="H486" s="38"/>
      <c r="I486" s="11"/>
      <c r="J486" s="2">
        <v>450</v>
      </c>
      <c r="K486" s="2">
        <f t="shared" si="18"/>
        <v>118</v>
      </c>
      <c r="L486" s="11"/>
      <c r="O486" s="14"/>
      <c r="P486" s="11"/>
      <c r="S486" s="14"/>
      <c r="U486" s="35"/>
      <c r="V486" s="35"/>
      <c r="X486" s="47"/>
      <c r="Z486" s="47"/>
    </row>
    <row r="487" spans="2:26" ht="15.75" thickBot="1" x14ac:dyDescent="0.3">
      <c r="B487" s="18">
        <v>53</v>
      </c>
      <c r="C487" s="18">
        <f t="shared" si="19"/>
        <v>53235</v>
      </c>
      <c r="D487" s="12"/>
      <c r="E487" s="24"/>
      <c r="F487" s="25"/>
      <c r="G487" s="24"/>
      <c r="H487" s="39"/>
      <c r="I487" s="12"/>
      <c r="J487" s="4">
        <v>455</v>
      </c>
      <c r="K487" s="4">
        <f t="shared" si="18"/>
        <v>117</v>
      </c>
      <c r="L487" s="12"/>
      <c r="M487" s="4"/>
      <c r="N487" s="4"/>
      <c r="O487" s="15"/>
      <c r="P487" s="12"/>
      <c r="Q487" s="4"/>
      <c r="R487" s="4"/>
      <c r="S487" s="15"/>
      <c r="U487" s="35"/>
      <c r="V487" s="35"/>
      <c r="X487" s="47"/>
      <c r="Z487" s="47"/>
    </row>
    <row r="488" spans="2:26" ht="15" x14ac:dyDescent="0.25">
      <c r="B488" s="17">
        <v>54</v>
      </c>
      <c r="C488" s="17">
        <f t="shared" si="19"/>
        <v>54180</v>
      </c>
      <c r="D488" s="11">
        <v>243</v>
      </c>
      <c r="E488" s="22">
        <f>B488*F488</f>
        <v>63523.600928724649</v>
      </c>
      <c r="F488" s="23">
        <f>F479*(1-X488)</f>
        <v>1176.3629801615675</v>
      </c>
      <c r="G488" s="22">
        <f>B488*H488</f>
        <v>69875.961021597104</v>
      </c>
      <c r="H488" s="38">
        <f>H479*(1-Z488)</f>
        <v>1293.9992781777241</v>
      </c>
      <c r="I488" s="19" t="s">
        <v>136</v>
      </c>
      <c r="J488" s="2">
        <v>430</v>
      </c>
      <c r="K488" s="2">
        <f t="shared" si="18"/>
        <v>126</v>
      </c>
      <c r="L488" s="30" t="s">
        <v>457</v>
      </c>
      <c r="M488" s="31" t="s">
        <v>62</v>
      </c>
      <c r="N488" s="31" t="s">
        <v>119</v>
      </c>
      <c r="O488" s="32">
        <v>1</v>
      </c>
      <c r="P488" s="30" t="s">
        <v>529</v>
      </c>
      <c r="Q488" s="31" t="s">
        <v>62</v>
      </c>
      <c r="R488" s="31" t="s">
        <v>119</v>
      </c>
      <c r="S488" s="32">
        <v>2</v>
      </c>
      <c r="U488" s="35"/>
      <c r="V488" s="35"/>
      <c r="X488" s="47">
        <f>$X$452</f>
        <v>1.2999999999999999E-3</v>
      </c>
      <c r="Z488" s="47">
        <f t="shared" si="17"/>
        <v>1.2999999999999999E-3</v>
      </c>
    </row>
    <row r="489" spans="2:26" ht="15" x14ac:dyDescent="0.25">
      <c r="B489" s="17">
        <v>54</v>
      </c>
      <c r="C489" s="17">
        <f t="shared" si="19"/>
        <v>54375</v>
      </c>
      <c r="D489" s="11"/>
      <c r="E489" s="22"/>
      <c r="F489" s="23"/>
      <c r="G489" s="22"/>
      <c r="H489" s="38"/>
      <c r="J489" s="2">
        <v>435</v>
      </c>
      <c r="K489" s="2">
        <f t="shared" si="18"/>
        <v>125</v>
      </c>
      <c r="L489" s="101" t="s">
        <v>478</v>
      </c>
      <c r="M489" s="104" t="s">
        <v>62</v>
      </c>
      <c r="N489" s="104" t="s">
        <v>119</v>
      </c>
      <c r="O489" s="102">
        <v>1</v>
      </c>
      <c r="P489" s="11"/>
      <c r="S489" s="14"/>
      <c r="U489" s="35"/>
      <c r="V489" s="35"/>
      <c r="X489" s="47"/>
      <c r="Z489" s="47"/>
    </row>
    <row r="490" spans="2:26" ht="15" x14ac:dyDescent="0.25">
      <c r="B490" s="17">
        <v>54</v>
      </c>
      <c r="C490" s="17">
        <f t="shared" si="19"/>
        <v>54120</v>
      </c>
      <c r="D490" s="11"/>
      <c r="E490" s="22"/>
      <c r="F490" s="23"/>
      <c r="G490" s="22"/>
      <c r="H490" s="38"/>
      <c r="J490" s="2">
        <v>440</v>
      </c>
      <c r="K490" s="2">
        <f t="shared" si="18"/>
        <v>123</v>
      </c>
      <c r="L490" s="11"/>
      <c r="O490" s="14"/>
      <c r="P490" s="11"/>
      <c r="S490" s="14"/>
      <c r="U490" s="35"/>
      <c r="V490" s="35"/>
      <c r="X490" s="47"/>
      <c r="Z490" s="47"/>
    </row>
    <row r="491" spans="2:26" ht="15" x14ac:dyDescent="0.25">
      <c r="B491" s="17">
        <v>54</v>
      </c>
      <c r="C491" s="17">
        <f t="shared" si="19"/>
        <v>54290</v>
      </c>
      <c r="D491" s="11"/>
      <c r="E491" s="22"/>
      <c r="F491" s="23"/>
      <c r="G491" s="22"/>
      <c r="H491" s="38"/>
      <c r="J491" s="2">
        <v>445</v>
      </c>
      <c r="K491" s="2">
        <f t="shared" si="18"/>
        <v>122</v>
      </c>
      <c r="L491" s="11"/>
      <c r="O491" s="14"/>
      <c r="P491" s="11"/>
      <c r="S491" s="14"/>
      <c r="U491" s="35"/>
      <c r="V491" s="35"/>
      <c r="X491" s="47"/>
      <c r="Z491" s="47"/>
    </row>
    <row r="492" spans="2:26" ht="15" x14ac:dyDescent="0.25">
      <c r="B492" s="17">
        <v>54</v>
      </c>
      <c r="C492" s="17">
        <f t="shared" si="19"/>
        <v>54000</v>
      </c>
      <c r="D492" s="11"/>
      <c r="E492" s="22"/>
      <c r="F492" s="23"/>
      <c r="G492" s="22"/>
      <c r="H492" s="38"/>
      <c r="J492" s="2">
        <v>450</v>
      </c>
      <c r="K492" s="2">
        <f t="shared" si="18"/>
        <v>120</v>
      </c>
      <c r="L492" s="11"/>
      <c r="O492" s="14"/>
      <c r="P492" s="11"/>
      <c r="S492" s="14"/>
      <c r="U492" s="35"/>
      <c r="V492" s="35"/>
      <c r="X492" s="47"/>
      <c r="Z492" s="47"/>
    </row>
    <row r="493" spans="2:26" ht="15" x14ac:dyDescent="0.25">
      <c r="B493" s="17">
        <v>54</v>
      </c>
      <c r="C493" s="17">
        <f t="shared" si="19"/>
        <v>54145</v>
      </c>
      <c r="D493" s="11"/>
      <c r="E493" s="22"/>
      <c r="F493" s="23"/>
      <c r="G493" s="22"/>
      <c r="H493" s="38"/>
      <c r="I493" s="30"/>
      <c r="J493" s="2">
        <v>455</v>
      </c>
      <c r="K493" s="2">
        <f t="shared" si="18"/>
        <v>119</v>
      </c>
      <c r="L493" s="11"/>
      <c r="O493" s="14"/>
      <c r="P493" s="11"/>
      <c r="S493" s="14"/>
      <c r="U493" s="35"/>
      <c r="V493" s="35"/>
      <c r="X493" s="47"/>
      <c r="Z493" s="47"/>
    </row>
    <row r="494" spans="2:26" ht="15" x14ac:dyDescent="0.25">
      <c r="B494" s="17">
        <v>54</v>
      </c>
      <c r="C494" s="17">
        <f t="shared" si="19"/>
        <v>54290</v>
      </c>
      <c r="D494" s="11"/>
      <c r="E494" s="22"/>
      <c r="F494" s="23"/>
      <c r="G494" s="22"/>
      <c r="H494" s="38"/>
      <c r="I494" s="11" t="s">
        <v>139</v>
      </c>
      <c r="J494" s="2">
        <v>445</v>
      </c>
      <c r="K494" s="2">
        <f t="shared" si="18"/>
        <v>122</v>
      </c>
      <c r="L494" s="11"/>
      <c r="O494" s="14"/>
      <c r="P494" s="11"/>
      <c r="S494" s="14"/>
      <c r="U494" s="35"/>
      <c r="V494" s="35"/>
      <c r="X494" s="47"/>
      <c r="Z494" s="47"/>
    </row>
    <row r="495" spans="2:26" ht="15" x14ac:dyDescent="0.25">
      <c r="B495" s="17">
        <v>54</v>
      </c>
      <c r="C495" s="17">
        <f t="shared" si="19"/>
        <v>54000</v>
      </c>
      <c r="D495" s="11"/>
      <c r="E495" s="22"/>
      <c r="F495" s="23"/>
      <c r="G495" s="22"/>
      <c r="H495" s="38"/>
      <c r="I495" s="11"/>
      <c r="J495" s="2">
        <v>450</v>
      </c>
      <c r="K495" s="2">
        <f t="shared" si="18"/>
        <v>120</v>
      </c>
      <c r="L495" s="11"/>
      <c r="O495" s="14"/>
      <c r="P495" s="11"/>
      <c r="S495" s="14"/>
      <c r="U495" s="35"/>
      <c r="V495" s="35"/>
      <c r="X495" s="47"/>
      <c r="Z495" s="47"/>
    </row>
    <row r="496" spans="2:26" ht="15.75" thickBot="1" x14ac:dyDescent="0.3">
      <c r="B496" s="17">
        <v>54</v>
      </c>
      <c r="C496" s="17">
        <f t="shared" si="19"/>
        <v>54145</v>
      </c>
      <c r="D496" s="11"/>
      <c r="E496" s="22"/>
      <c r="F496" s="23"/>
      <c r="G496" s="22"/>
      <c r="H496" s="38"/>
      <c r="I496" s="12"/>
      <c r="J496" s="2">
        <v>455</v>
      </c>
      <c r="K496" s="2">
        <f t="shared" si="18"/>
        <v>119</v>
      </c>
      <c r="L496" s="12"/>
      <c r="M496" s="4"/>
      <c r="N496" s="4"/>
      <c r="O496" s="15"/>
      <c r="P496" s="12"/>
      <c r="Q496" s="4"/>
      <c r="R496" s="4"/>
      <c r="S496" s="15"/>
      <c r="U496" s="35"/>
      <c r="V496" s="35"/>
      <c r="X496" s="47"/>
      <c r="Z496" s="47"/>
    </row>
    <row r="497" spans="2:26" ht="15" x14ac:dyDescent="0.25">
      <c r="B497" s="16">
        <v>55</v>
      </c>
      <c r="C497" s="16">
        <f t="shared" si="19"/>
        <v>55040</v>
      </c>
      <c r="D497" s="10">
        <v>248</v>
      </c>
      <c r="E497" s="36">
        <f>B497*F497</f>
        <v>64615.853955804661</v>
      </c>
      <c r="F497" s="51">
        <f>F488*(1-X497)</f>
        <v>1174.8337082873575</v>
      </c>
      <c r="G497" s="36">
        <f>B497*H497</f>
        <v>71077.439351385125</v>
      </c>
      <c r="H497" s="37">
        <f>H488*(1-Z497)</f>
        <v>1292.3170791160931</v>
      </c>
      <c r="I497" s="19" t="s">
        <v>136</v>
      </c>
      <c r="J497" s="19">
        <v>430</v>
      </c>
      <c r="K497" s="19">
        <f t="shared" si="18"/>
        <v>128</v>
      </c>
      <c r="L497" s="30" t="s">
        <v>457</v>
      </c>
      <c r="M497" s="31" t="s">
        <v>62</v>
      </c>
      <c r="N497" s="31" t="s">
        <v>119</v>
      </c>
      <c r="O497" s="32">
        <v>1</v>
      </c>
      <c r="P497" s="30" t="s">
        <v>529</v>
      </c>
      <c r="Q497" s="31" t="s">
        <v>62</v>
      </c>
      <c r="R497" s="31" t="s">
        <v>119</v>
      </c>
      <c r="S497" s="32">
        <v>2</v>
      </c>
      <c r="U497" s="35"/>
      <c r="V497" s="35"/>
      <c r="X497" s="47">
        <f>$X$452</f>
        <v>1.2999999999999999E-3</v>
      </c>
      <c r="Z497" s="47">
        <f t="shared" si="17"/>
        <v>1.2999999999999999E-3</v>
      </c>
    </row>
    <row r="498" spans="2:26" ht="15" x14ac:dyDescent="0.25">
      <c r="B498" s="17">
        <v>55</v>
      </c>
      <c r="C498" s="17">
        <f t="shared" si="19"/>
        <v>55245</v>
      </c>
      <c r="D498" s="11"/>
      <c r="E498" s="22"/>
      <c r="F498" s="23"/>
      <c r="G498" s="22"/>
      <c r="H498" s="38"/>
      <c r="J498" s="2">
        <v>435</v>
      </c>
      <c r="K498" s="2">
        <f t="shared" si="18"/>
        <v>127</v>
      </c>
      <c r="L498" s="101" t="s">
        <v>478</v>
      </c>
      <c r="M498" s="104" t="s">
        <v>62</v>
      </c>
      <c r="N498" s="104" t="s">
        <v>119</v>
      </c>
      <c r="O498" s="102">
        <v>1</v>
      </c>
      <c r="P498" s="11"/>
      <c r="S498" s="14"/>
      <c r="U498" s="35"/>
      <c r="V498" s="35"/>
      <c r="X498" s="47"/>
      <c r="Z498" s="47"/>
    </row>
    <row r="499" spans="2:26" ht="15" x14ac:dyDescent="0.25">
      <c r="B499" s="17">
        <v>55</v>
      </c>
      <c r="C499" s="17">
        <f t="shared" si="19"/>
        <v>55000</v>
      </c>
      <c r="D499" s="11"/>
      <c r="E499" s="22"/>
      <c r="F499" s="23"/>
      <c r="G499" s="22"/>
      <c r="H499" s="38"/>
      <c r="J499" s="2">
        <v>440</v>
      </c>
      <c r="K499" s="2">
        <f t="shared" si="18"/>
        <v>125</v>
      </c>
      <c r="L499" s="11"/>
      <c r="O499" s="14"/>
      <c r="P499" s="11"/>
      <c r="S499" s="14"/>
      <c r="U499" s="35"/>
      <c r="V499" s="35"/>
      <c r="X499" s="47"/>
      <c r="Z499" s="47"/>
    </row>
    <row r="500" spans="2:26" ht="15" x14ac:dyDescent="0.25">
      <c r="B500" s="17">
        <v>55</v>
      </c>
      <c r="C500" s="17">
        <f t="shared" si="19"/>
        <v>55180</v>
      </c>
      <c r="D500" s="11"/>
      <c r="E500" s="22"/>
      <c r="F500" s="23"/>
      <c r="G500" s="22"/>
      <c r="H500" s="38"/>
      <c r="J500" s="2">
        <v>445</v>
      </c>
      <c r="K500" s="2">
        <f t="shared" si="18"/>
        <v>124</v>
      </c>
      <c r="L500" s="11"/>
      <c r="O500" s="14"/>
      <c r="P500" s="11"/>
      <c r="S500" s="14"/>
      <c r="U500" s="35"/>
      <c r="V500" s="35"/>
      <c r="X500" s="47"/>
      <c r="Z500" s="47"/>
    </row>
    <row r="501" spans="2:26" ht="15" x14ac:dyDescent="0.25">
      <c r="B501" s="17">
        <v>55</v>
      </c>
      <c r="C501" s="17">
        <f t="shared" si="19"/>
        <v>55350</v>
      </c>
      <c r="D501" s="11"/>
      <c r="E501" s="22"/>
      <c r="F501" s="23"/>
      <c r="G501" s="22"/>
      <c r="H501" s="38"/>
      <c r="J501" s="2">
        <v>450</v>
      </c>
      <c r="K501" s="2">
        <f t="shared" si="18"/>
        <v>123</v>
      </c>
      <c r="L501" s="11"/>
      <c r="O501" s="14"/>
      <c r="P501" s="11"/>
      <c r="S501" s="14"/>
      <c r="U501" s="35"/>
      <c r="V501" s="35"/>
      <c r="X501" s="47"/>
      <c r="Z501" s="47"/>
    </row>
    <row r="502" spans="2:26" ht="15" x14ac:dyDescent="0.25">
      <c r="B502" s="17">
        <v>55</v>
      </c>
      <c r="C502" s="17">
        <f t="shared" si="19"/>
        <v>55055</v>
      </c>
      <c r="D502" s="11"/>
      <c r="E502" s="22"/>
      <c r="F502" s="23"/>
      <c r="G502" s="22"/>
      <c r="H502" s="38"/>
      <c r="I502" s="30"/>
      <c r="J502" s="2">
        <v>455</v>
      </c>
      <c r="K502" s="2">
        <f t="shared" si="18"/>
        <v>121</v>
      </c>
      <c r="L502" s="11"/>
      <c r="O502" s="14"/>
      <c r="P502" s="11"/>
      <c r="S502" s="14"/>
      <c r="U502" s="35"/>
      <c r="V502" s="35"/>
      <c r="X502" s="47"/>
      <c r="Z502" s="47"/>
    </row>
    <row r="503" spans="2:26" ht="15" x14ac:dyDescent="0.25">
      <c r="B503" s="17">
        <v>55</v>
      </c>
      <c r="C503" s="17">
        <f t="shared" si="19"/>
        <v>55180</v>
      </c>
      <c r="D503" s="11"/>
      <c r="E503" s="22"/>
      <c r="F503" s="23"/>
      <c r="G503" s="22"/>
      <c r="H503" s="38"/>
      <c r="I503" s="11" t="s">
        <v>139</v>
      </c>
      <c r="J503" s="2">
        <v>445</v>
      </c>
      <c r="K503" s="2">
        <f t="shared" si="18"/>
        <v>124</v>
      </c>
      <c r="L503" s="11"/>
      <c r="O503" s="14"/>
      <c r="P503" s="11"/>
      <c r="S503" s="14"/>
      <c r="U503" s="35"/>
      <c r="V503" s="35"/>
      <c r="X503" s="47"/>
      <c r="Z503" s="47"/>
    </row>
    <row r="504" spans="2:26" ht="15" x14ac:dyDescent="0.25">
      <c r="B504" s="17">
        <v>55</v>
      </c>
      <c r="C504" s="17">
        <f t="shared" si="19"/>
        <v>55350</v>
      </c>
      <c r="D504" s="11"/>
      <c r="E504" s="22"/>
      <c r="F504" s="23"/>
      <c r="G504" s="22"/>
      <c r="H504" s="38"/>
      <c r="I504" s="11"/>
      <c r="J504" s="2">
        <v>450</v>
      </c>
      <c r="K504" s="2">
        <f t="shared" si="18"/>
        <v>123</v>
      </c>
      <c r="L504" s="11"/>
      <c r="O504" s="14"/>
      <c r="P504" s="11"/>
      <c r="S504" s="14"/>
      <c r="U504" s="35"/>
      <c r="V504" s="35"/>
      <c r="X504" s="47"/>
      <c r="Z504" s="47"/>
    </row>
    <row r="505" spans="2:26" ht="15.75" thickBot="1" x14ac:dyDescent="0.3">
      <c r="B505" s="18">
        <v>55</v>
      </c>
      <c r="C505" s="18">
        <f t="shared" si="19"/>
        <v>55055</v>
      </c>
      <c r="D505" s="12"/>
      <c r="E505" s="24"/>
      <c r="F505" s="25"/>
      <c r="G505" s="24"/>
      <c r="H505" s="39"/>
      <c r="I505" s="12"/>
      <c r="J505" s="4">
        <v>455</v>
      </c>
      <c r="K505" s="4">
        <f t="shared" si="18"/>
        <v>121</v>
      </c>
      <c r="L505" s="12"/>
      <c r="M505" s="4"/>
      <c r="N505" s="4"/>
      <c r="O505" s="15"/>
      <c r="P505" s="12"/>
      <c r="Q505" s="4"/>
      <c r="R505" s="4"/>
      <c r="S505" s="15"/>
      <c r="U505" s="35"/>
      <c r="V505" s="35"/>
      <c r="X505" s="47"/>
      <c r="Z505" s="47"/>
    </row>
    <row r="506" spans="2:26" ht="15" x14ac:dyDescent="0.25">
      <c r="B506" s="17">
        <v>56</v>
      </c>
      <c r="C506" s="17">
        <f t="shared" si="19"/>
        <v>56330</v>
      </c>
      <c r="D506" s="11">
        <v>252</v>
      </c>
      <c r="E506" s="22">
        <f>B506*F506</f>
        <v>65705.159770128696</v>
      </c>
      <c r="F506" s="23">
        <f>F497*(1-X506)</f>
        <v>1173.3064244665838</v>
      </c>
      <c r="G506" s="22">
        <f>B506*H506</f>
        <v>72275.675747141562</v>
      </c>
      <c r="H506" s="38">
        <f>H497*(1-Z506)</f>
        <v>1290.6370669132423</v>
      </c>
      <c r="I506" s="19" t="s">
        <v>136</v>
      </c>
      <c r="J506" s="2">
        <v>430</v>
      </c>
      <c r="K506" s="2">
        <f t="shared" si="18"/>
        <v>131</v>
      </c>
      <c r="L506" s="30" t="s">
        <v>457</v>
      </c>
      <c r="M506" s="31" t="s">
        <v>62</v>
      </c>
      <c r="N506" s="31" t="s">
        <v>119</v>
      </c>
      <c r="O506" s="32">
        <v>1</v>
      </c>
      <c r="P506" s="30" t="s">
        <v>529</v>
      </c>
      <c r="Q506" s="31" t="s">
        <v>62</v>
      </c>
      <c r="R506" s="31" t="s">
        <v>119</v>
      </c>
      <c r="S506" s="32">
        <v>2</v>
      </c>
      <c r="U506" s="35"/>
      <c r="V506" s="35"/>
      <c r="X506" s="47">
        <f>$X$452</f>
        <v>1.2999999999999999E-3</v>
      </c>
      <c r="Z506" s="47">
        <f t="shared" si="17"/>
        <v>1.2999999999999999E-3</v>
      </c>
    </row>
    <row r="507" spans="2:26" ht="15" x14ac:dyDescent="0.25">
      <c r="B507" s="17">
        <v>56</v>
      </c>
      <c r="C507" s="17">
        <f t="shared" si="19"/>
        <v>56115</v>
      </c>
      <c r="D507" s="11"/>
      <c r="E507" s="22"/>
      <c r="F507" s="23"/>
      <c r="G507" s="22"/>
      <c r="H507" s="38"/>
      <c r="J507" s="2">
        <v>435</v>
      </c>
      <c r="K507" s="2">
        <f t="shared" si="18"/>
        <v>129</v>
      </c>
      <c r="L507" s="11"/>
      <c r="O507" s="14"/>
      <c r="P507" s="11"/>
      <c r="S507" s="14"/>
      <c r="U507" s="35"/>
      <c r="V507" s="35"/>
      <c r="X507" s="47"/>
      <c r="Z507" s="47"/>
    </row>
    <row r="508" spans="2:26" ht="15" x14ac:dyDescent="0.25">
      <c r="B508" s="17">
        <v>56</v>
      </c>
      <c r="C508" s="17">
        <f t="shared" si="19"/>
        <v>56320</v>
      </c>
      <c r="D508" s="11"/>
      <c r="E508" s="22"/>
      <c r="F508" s="23"/>
      <c r="G508" s="22"/>
      <c r="H508" s="38"/>
      <c r="J508" s="2">
        <v>440</v>
      </c>
      <c r="K508" s="2">
        <f t="shared" si="18"/>
        <v>128</v>
      </c>
      <c r="L508" s="11"/>
      <c r="O508" s="14"/>
      <c r="P508" s="11"/>
      <c r="S508" s="14"/>
      <c r="U508" s="35"/>
      <c r="V508" s="35"/>
      <c r="X508" s="47"/>
      <c r="Z508" s="47"/>
    </row>
    <row r="509" spans="2:26" ht="15" x14ac:dyDescent="0.25">
      <c r="B509" s="17">
        <v>56</v>
      </c>
      <c r="C509" s="17">
        <f t="shared" si="19"/>
        <v>56070</v>
      </c>
      <c r="D509" s="11"/>
      <c r="E509" s="22"/>
      <c r="F509" s="23"/>
      <c r="G509" s="22"/>
      <c r="H509" s="38"/>
      <c r="J509" s="2">
        <v>445</v>
      </c>
      <c r="K509" s="2">
        <f t="shared" si="18"/>
        <v>126</v>
      </c>
      <c r="L509" s="11"/>
      <c r="O509" s="14"/>
      <c r="P509" s="11"/>
      <c r="S509" s="14"/>
      <c r="U509" s="35"/>
      <c r="V509" s="35"/>
      <c r="X509" s="47"/>
      <c r="Z509" s="47"/>
    </row>
    <row r="510" spans="2:26" ht="15" x14ac:dyDescent="0.25">
      <c r="B510" s="17">
        <v>56</v>
      </c>
      <c r="C510" s="17">
        <f t="shared" si="19"/>
        <v>56250</v>
      </c>
      <c r="D510" s="11"/>
      <c r="E510" s="22"/>
      <c r="F510" s="23"/>
      <c r="G510" s="22"/>
      <c r="H510" s="38"/>
      <c r="J510" s="2">
        <v>450</v>
      </c>
      <c r="K510" s="2">
        <f t="shared" si="18"/>
        <v>125</v>
      </c>
      <c r="L510" s="11"/>
      <c r="O510" s="14"/>
      <c r="P510" s="11"/>
      <c r="S510" s="14"/>
      <c r="U510" s="35"/>
      <c r="V510" s="35"/>
      <c r="X510" s="47"/>
      <c r="Z510" s="47"/>
    </row>
    <row r="511" spans="2:26" ht="15" x14ac:dyDescent="0.25">
      <c r="B511" s="17">
        <v>56</v>
      </c>
      <c r="C511" s="17">
        <f t="shared" si="19"/>
        <v>56420</v>
      </c>
      <c r="D511" s="11"/>
      <c r="E511" s="22"/>
      <c r="F511" s="23"/>
      <c r="G511" s="22"/>
      <c r="H511" s="38"/>
      <c r="I511" s="30"/>
      <c r="J511" s="2">
        <v>455</v>
      </c>
      <c r="K511" s="2">
        <f t="shared" si="18"/>
        <v>124</v>
      </c>
      <c r="L511" s="11"/>
      <c r="O511" s="14"/>
      <c r="P511" s="11"/>
      <c r="S511" s="14"/>
      <c r="U511" s="35"/>
      <c r="V511" s="35"/>
      <c r="X511" s="47"/>
      <c r="Z511" s="47"/>
    </row>
    <row r="512" spans="2:26" ht="15" x14ac:dyDescent="0.25">
      <c r="B512" s="17">
        <v>56</v>
      </c>
      <c r="C512" s="17">
        <f t="shared" si="19"/>
        <v>56070</v>
      </c>
      <c r="D512" s="11"/>
      <c r="E512" s="22"/>
      <c r="F512" s="23"/>
      <c r="G512" s="22"/>
      <c r="H512" s="38"/>
      <c r="I512" s="11" t="s">
        <v>139</v>
      </c>
      <c r="J512" s="2">
        <v>445</v>
      </c>
      <c r="K512" s="2">
        <f t="shared" si="18"/>
        <v>126</v>
      </c>
      <c r="L512" s="11"/>
      <c r="O512" s="14"/>
      <c r="P512" s="11"/>
      <c r="S512" s="14"/>
      <c r="U512" s="35"/>
      <c r="V512" s="35"/>
      <c r="X512" s="47"/>
      <c r="Z512" s="47"/>
    </row>
    <row r="513" spans="2:26" ht="15" x14ac:dyDescent="0.25">
      <c r="B513" s="17">
        <v>56</v>
      </c>
      <c r="C513" s="17">
        <f t="shared" si="19"/>
        <v>56250</v>
      </c>
      <c r="D513" s="11"/>
      <c r="E513" s="22"/>
      <c r="F513" s="23"/>
      <c r="G513" s="22"/>
      <c r="H513" s="38"/>
      <c r="I513" s="11"/>
      <c r="J513" s="2">
        <v>450</v>
      </c>
      <c r="K513" s="2">
        <f t="shared" si="18"/>
        <v>125</v>
      </c>
      <c r="L513" s="11"/>
      <c r="O513" s="14"/>
      <c r="P513" s="11"/>
      <c r="S513" s="14"/>
      <c r="U513" s="35"/>
      <c r="V513" s="35"/>
      <c r="X513" s="47"/>
      <c r="Z513" s="47"/>
    </row>
    <row r="514" spans="2:26" ht="15.75" thickBot="1" x14ac:dyDescent="0.3">
      <c r="B514" s="17">
        <v>56</v>
      </c>
      <c r="C514" s="17">
        <f t="shared" si="19"/>
        <v>56420</v>
      </c>
      <c r="D514" s="11"/>
      <c r="E514" s="22"/>
      <c r="F514" s="23"/>
      <c r="G514" s="22"/>
      <c r="H514" s="38"/>
      <c r="I514" s="12"/>
      <c r="J514" s="2">
        <v>455</v>
      </c>
      <c r="K514" s="2">
        <f t="shared" si="18"/>
        <v>124</v>
      </c>
      <c r="L514" s="12"/>
      <c r="M514" s="4"/>
      <c r="N514" s="4"/>
      <c r="O514" s="15"/>
      <c r="P514" s="12"/>
      <c r="Q514" s="4"/>
      <c r="R514" s="4"/>
      <c r="S514" s="15"/>
      <c r="U514" s="35"/>
      <c r="V514" s="35"/>
      <c r="X514" s="47"/>
      <c r="Z514" s="47"/>
    </row>
    <row r="515" spans="2:26" ht="15" x14ac:dyDescent="0.25">
      <c r="B515" s="16">
        <v>57</v>
      </c>
      <c r="C515" s="16">
        <f t="shared" si="19"/>
        <v>57190</v>
      </c>
      <c r="D515" s="10">
        <v>257</v>
      </c>
      <c r="E515" s="36">
        <f>B515*F515</f>
        <v>66791.524188542317</v>
      </c>
      <c r="F515" s="51">
        <f>F506*(1-X515)</f>
        <v>1171.7811261147774</v>
      </c>
      <c r="G515" s="36">
        <f>B515*H515</f>
        <v>73470.676607396541</v>
      </c>
      <c r="H515" s="37">
        <f>H506*(1-Z515)</f>
        <v>1288.9592387262551</v>
      </c>
      <c r="I515" s="19" t="s">
        <v>136</v>
      </c>
      <c r="J515" s="19">
        <v>430</v>
      </c>
      <c r="K515" s="19">
        <f t="shared" si="18"/>
        <v>133</v>
      </c>
      <c r="L515" s="30" t="s">
        <v>457</v>
      </c>
      <c r="M515" s="31" t="s">
        <v>62</v>
      </c>
      <c r="N515" s="31" t="s">
        <v>119</v>
      </c>
      <c r="O515" s="32">
        <v>1</v>
      </c>
      <c r="P515" s="30" t="s">
        <v>529</v>
      </c>
      <c r="Q515" s="31" t="s">
        <v>62</v>
      </c>
      <c r="R515" s="31" t="s">
        <v>119</v>
      </c>
      <c r="S515" s="32">
        <v>2</v>
      </c>
      <c r="U515" s="35"/>
      <c r="V515" s="35"/>
      <c r="X515" s="47">
        <f>$X$452</f>
        <v>1.2999999999999999E-3</v>
      </c>
      <c r="Z515" s="47">
        <f t="shared" si="17"/>
        <v>1.2999999999999999E-3</v>
      </c>
    </row>
    <row r="516" spans="2:26" ht="15" x14ac:dyDescent="0.25">
      <c r="B516" s="17">
        <v>57</v>
      </c>
      <c r="C516" s="17">
        <f t="shared" si="19"/>
        <v>57420</v>
      </c>
      <c r="D516" s="11"/>
      <c r="E516" s="22"/>
      <c r="F516" s="23"/>
      <c r="G516" s="22"/>
      <c r="H516" s="38"/>
      <c r="J516" s="2">
        <v>435</v>
      </c>
      <c r="K516" s="2">
        <f t="shared" si="18"/>
        <v>132</v>
      </c>
      <c r="L516" s="11"/>
      <c r="O516" s="14"/>
      <c r="P516" s="11"/>
      <c r="S516" s="14"/>
      <c r="U516" s="35"/>
      <c r="V516" s="35"/>
      <c r="X516" s="47"/>
      <c r="Z516" s="47"/>
    </row>
    <row r="517" spans="2:26" ht="15" x14ac:dyDescent="0.25">
      <c r="B517" s="17">
        <v>57</v>
      </c>
      <c r="C517" s="17">
        <f t="shared" si="19"/>
        <v>57200</v>
      </c>
      <c r="D517" s="11"/>
      <c r="E517" s="22"/>
      <c r="F517" s="23"/>
      <c r="G517" s="22"/>
      <c r="H517" s="38"/>
      <c r="J517" s="2">
        <v>440</v>
      </c>
      <c r="K517" s="2">
        <f t="shared" si="18"/>
        <v>130</v>
      </c>
      <c r="L517" s="11"/>
      <c r="O517" s="14"/>
      <c r="P517" s="11"/>
      <c r="S517" s="14"/>
      <c r="U517" s="35"/>
      <c r="V517" s="35"/>
      <c r="X517" s="47"/>
      <c r="Z517" s="47"/>
    </row>
    <row r="518" spans="2:26" ht="15" x14ac:dyDescent="0.25">
      <c r="B518" s="17">
        <v>57</v>
      </c>
      <c r="C518" s="17">
        <f t="shared" si="19"/>
        <v>57405</v>
      </c>
      <c r="D518" s="11"/>
      <c r="E518" s="22"/>
      <c r="F518" s="23"/>
      <c r="G518" s="22"/>
      <c r="H518" s="38"/>
      <c r="J518" s="2">
        <v>445</v>
      </c>
      <c r="K518" s="2">
        <f t="shared" si="18"/>
        <v>129</v>
      </c>
      <c r="L518" s="11"/>
      <c r="O518" s="14"/>
      <c r="P518" s="11"/>
      <c r="S518" s="14"/>
      <c r="U518" s="35"/>
      <c r="V518" s="35"/>
      <c r="X518" s="47"/>
      <c r="Z518" s="47"/>
    </row>
    <row r="519" spans="2:26" ht="15" x14ac:dyDescent="0.25">
      <c r="B519" s="17">
        <v>57</v>
      </c>
      <c r="C519" s="17">
        <f t="shared" si="19"/>
        <v>57150</v>
      </c>
      <c r="D519" s="11"/>
      <c r="E519" s="22"/>
      <c r="F519" s="23"/>
      <c r="G519" s="22"/>
      <c r="H519" s="38"/>
      <c r="J519" s="2">
        <v>450</v>
      </c>
      <c r="K519" s="2">
        <f t="shared" si="18"/>
        <v>127</v>
      </c>
      <c r="L519" s="11"/>
      <c r="O519" s="14"/>
      <c r="P519" s="11"/>
      <c r="S519" s="14"/>
      <c r="U519" s="35"/>
      <c r="V519" s="35"/>
      <c r="X519" s="47"/>
      <c r="Z519" s="47"/>
    </row>
    <row r="520" spans="2:26" ht="15" x14ac:dyDescent="0.25">
      <c r="B520" s="17">
        <v>57</v>
      </c>
      <c r="C520" s="17">
        <f t="shared" si="19"/>
        <v>57330</v>
      </c>
      <c r="D520" s="11"/>
      <c r="E520" s="22"/>
      <c r="F520" s="23"/>
      <c r="G520" s="22"/>
      <c r="H520" s="38"/>
      <c r="I520" s="30"/>
      <c r="J520" s="2">
        <v>455</v>
      </c>
      <c r="K520" s="2">
        <f t="shared" si="18"/>
        <v>126</v>
      </c>
      <c r="L520" s="11"/>
      <c r="O520" s="14"/>
      <c r="P520" s="11"/>
      <c r="S520" s="14"/>
      <c r="U520" s="35"/>
      <c r="V520" s="35"/>
      <c r="X520" s="47"/>
      <c r="Z520" s="47"/>
    </row>
    <row r="521" spans="2:26" ht="15" x14ac:dyDescent="0.25">
      <c r="B521" s="17">
        <v>57</v>
      </c>
      <c r="C521" s="17">
        <f t="shared" si="19"/>
        <v>57405</v>
      </c>
      <c r="D521" s="11"/>
      <c r="E521" s="22"/>
      <c r="F521" s="23"/>
      <c r="G521" s="22"/>
      <c r="H521" s="38"/>
      <c r="I521" s="11" t="s">
        <v>139</v>
      </c>
      <c r="J521" s="2">
        <v>445</v>
      </c>
      <c r="K521" s="2">
        <f t="shared" si="18"/>
        <v>129</v>
      </c>
      <c r="L521" s="11"/>
      <c r="O521" s="14"/>
      <c r="P521" s="11"/>
      <c r="S521" s="14"/>
      <c r="U521" s="35"/>
      <c r="V521" s="35"/>
      <c r="X521" s="47"/>
      <c r="Z521" s="47"/>
    </row>
    <row r="522" spans="2:26" ht="15" x14ac:dyDescent="0.25">
      <c r="B522" s="17">
        <v>57</v>
      </c>
      <c r="C522" s="17">
        <f t="shared" si="19"/>
        <v>57150</v>
      </c>
      <c r="D522" s="11"/>
      <c r="E522" s="22"/>
      <c r="F522" s="23"/>
      <c r="G522" s="22"/>
      <c r="H522" s="38"/>
      <c r="I522" s="11"/>
      <c r="J522" s="2">
        <v>450</v>
      </c>
      <c r="K522" s="2">
        <f t="shared" si="18"/>
        <v>127</v>
      </c>
      <c r="L522" s="11"/>
      <c r="O522" s="14"/>
      <c r="P522" s="11"/>
      <c r="S522" s="14"/>
      <c r="U522" s="35"/>
      <c r="V522" s="35"/>
      <c r="X522" s="47"/>
      <c r="Z522" s="47"/>
    </row>
    <row r="523" spans="2:26" ht="15.75" thickBot="1" x14ac:dyDescent="0.3">
      <c r="B523" s="18">
        <v>57</v>
      </c>
      <c r="C523" s="18">
        <f t="shared" si="19"/>
        <v>57330</v>
      </c>
      <c r="D523" s="12"/>
      <c r="E523" s="24"/>
      <c r="F523" s="25"/>
      <c r="G523" s="24"/>
      <c r="H523" s="39"/>
      <c r="I523" s="12"/>
      <c r="J523" s="4">
        <v>455</v>
      </c>
      <c r="K523" s="4">
        <f t="shared" si="18"/>
        <v>126</v>
      </c>
      <c r="L523" s="12"/>
      <c r="M523" s="4"/>
      <c r="N523" s="4"/>
      <c r="O523" s="15"/>
      <c r="P523" s="12"/>
      <c r="Q523" s="4"/>
      <c r="R523" s="4"/>
      <c r="S523" s="15"/>
      <c r="U523" s="35"/>
      <c r="V523" s="35"/>
      <c r="X523" s="47"/>
      <c r="Z523" s="47"/>
    </row>
    <row r="524" spans="2:26" ht="15" x14ac:dyDescent="0.25">
      <c r="B524" s="17">
        <v>58</v>
      </c>
      <c r="C524" s="17">
        <f t="shared" si="19"/>
        <v>58050</v>
      </c>
      <c r="D524" s="11">
        <v>261</v>
      </c>
      <c r="E524" s="22">
        <f>B524*F524</f>
        <v>67874.953017748048</v>
      </c>
      <c r="F524" s="23">
        <f>F515*(1-X524)</f>
        <v>1170.2578106508283</v>
      </c>
      <c r="G524" s="22">
        <f>B524*H524</f>
        <v>74662.448319522839</v>
      </c>
      <c r="H524" s="38">
        <f>H515*(1-Z524)</f>
        <v>1287.2835917159109</v>
      </c>
      <c r="I524" s="19" t="s">
        <v>136</v>
      </c>
      <c r="J524" s="2">
        <v>430</v>
      </c>
      <c r="K524" s="2">
        <f t="shared" si="18"/>
        <v>135</v>
      </c>
      <c r="L524" s="30" t="s">
        <v>457</v>
      </c>
      <c r="M524" s="31" t="s">
        <v>62</v>
      </c>
      <c r="N524" s="31" t="s">
        <v>119</v>
      </c>
      <c r="O524" s="32">
        <v>1</v>
      </c>
      <c r="P524" s="30" t="s">
        <v>529</v>
      </c>
      <c r="Q524" s="31" t="s">
        <v>62</v>
      </c>
      <c r="R524" s="31" t="s">
        <v>119</v>
      </c>
      <c r="S524" s="32">
        <v>2</v>
      </c>
      <c r="U524" s="35"/>
      <c r="V524" s="35"/>
      <c r="X524" s="47">
        <f>$X$452</f>
        <v>1.2999999999999999E-3</v>
      </c>
      <c r="Z524" s="47">
        <f t="shared" si="17"/>
        <v>1.2999999999999999E-3</v>
      </c>
    </row>
    <row r="525" spans="2:26" ht="15" x14ac:dyDescent="0.25">
      <c r="B525" s="17">
        <v>58</v>
      </c>
      <c r="C525" s="17">
        <f t="shared" si="19"/>
        <v>58290</v>
      </c>
      <c r="D525" s="11"/>
      <c r="E525" s="22"/>
      <c r="F525" s="23"/>
      <c r="G525" s="22"/>
      <c r="H525" s="38"/>
      <c r="J525" s="2">
        <v>435</v>
      </c>
      <c r="K525" s="2">
        <f t="shared" si="18"/>
        <v>134</v>
      </c>
      <c r="L525" s="11"/>
      <c r="O525" s="14"/>
      <c r="P525" s="11"/>
      <c r="S525" s="14"/>
      <c r="U525" s="35"/>
      <c r="V525" s="35"/>
      <c r="X525" s="47"/>
      <c r="Z525" s="47"/>
    </row>
    <row r="526" spans="2:26" ht="15" x14ac:dyDescent="0.25">
      <c r="B526" s="17">
        <v>58</v>
      </c>
      <c r="C526" s="17">
        <f t="shared" si="19"/>
        <v>58080</v>
      </c>
      <c r="D526" s="11"/>
      <c r="E526" s="22"/>
      <c r="F526" s="23"/>
      <c r="G526" s="22"/>
      <c r="H526" s="38"/>
      <c r="J526" s="2">
        <v>440</v>
      </c>
      <c r="K526" s="2">
        <f t="shared" si="18"/>
        <v>132</v>
      </c>
      <c r="L526" s="11"/>
      <c r="O526" s="14"/>
      <c r="P526" s="11"/>
      <c r="S526" s="14"/>
      <c r="U526" s="35"/>
      <c r="V526" s="35"/>
      <c r="X526" s="47"/>
      <c r="Z526" s="47"/>
    </row>
    <row r="527" spans="2:26" ht="15" x14ac:dyDescent="0.25">
      <c r="B527" s="17">
        <v>58</v>
      </c>
      <c r="C527" s="17">
        <f t="shared" si="19"/>
        <v>58295</v>
      </c>
      <c r="D527" s="11"/>
      <c r="E527" s="22"/>
      <c r="F527" s="23"/>
      <c r="G527" s="22"/>
      <c r="H527" s="38"/>
      <c r="J527" s="2">
        <v>445</v>
      </c>
      <c r="K527" s="2">
        <f t="shared" si="18"/>
        <v>131</v>
      </c>
      <c r="L527" s="11"/>
      <c r="O527" s="14"/>
      <c r="P527" s="11"/>
      <c r="S527" s="14"/>
      <c r="U527" s="35"/>
      <c r="V527" s="35"/>
      <c r="X527" s="47"/>
      <c r="Z527" s="47"/>
    </row>
    <row r="528" spans="2:26" ht="15" x14ac:dyDescent="0.25">
      <c r="B528" s="17">
        <v>58</v>
      </c>
      <c r="C528" s="17">
        <f t="shared" si="19"/>
        <v>58050</v>
      </c>
      <c r="D528" s="11"/>
      <c r="E528" s="22"/>
      <c r="F528" s="23"/>
      <c r="G528" s="22"/>
      <c r="H528" s="38"/>
      <c r="J528" s="2">
        <v>450</v>
      </c>
      <c r="K528" s="2">
        <f t="shared" si="18"/>
        <v>129</v>
      </c>
      <c r="L528" s="11"/>
      <c r="O528" s="14"/>
      <c r="P528" s="11"/>
      <c r="S528" s="14"/>
      <c r="U528" s="35"/>
      <c r="V528" s="35"/>
      <c r="X528" s="47"/>
      <c r="Z528" s="47"/>
    </row>
    <row r="529" spans="2:26" ht="15" x14ac:dyDescent="0.25">
      <c r="B529" s="17">
        <v>58</v>
      </c>
      <c r="C529" s="17">
        <f t="shared" si="19"/>
        <v>58240</v>
      </c>
      <c r="D529" s="11"/>
      <c r="E529" s="22"/>
      <c r="F529" s="23"/>
      <c r="G529" s="22"/>
      <c r="H529" s="38"/>
      <c r="I529" s="30"/>
      <c r="J529" s="2">
        <v>455</v>
      </c>
      <c r="K529" s="2">
        <f t="shared" si="18"/>
        <v>128</v>
      </c>
      <c r="L529" s="11"/>
      <c r="O529" s="14"/>
      <c r="P529" s="11"/>
      <c r="S529" s="14"/>
      <c r="U529" s="35"/>
      <c r="V529" s="35"/>
      <c r="X529" s="47"/>
      <c r="Z529" s="47"/>
    </row>
    <row r="530" spans="2:26" ht="15" x14ac:dyDescent="0.25">
      <c r="B530" s="17">
        <v>58</v>
      </c>
      <c r="C530" s="17">
        <f t="shared" si="19"/>
        <v>58295</v>
      </c>
      <c r="D530" s="11"/>
      <c r="E530" s="22"/>
      <c r="F530" s="23"/>
      <c r="G530" s="22"/>
      <c r="H530" s="38"/>
      <c r="I530" s="11" t="s">
        <v>139</v>
      </c>
      <c r="J530" s="2">
        <v>445</v>
      </c>
      <c r="K530" s="2">
        <f t="shared" si="18"/>
        <v>131</v>
      </c>
      <c r="L530" s="11"/>
      <c r="O530" s="14"/>
      <c r="P530" s="11"/>
      <c r="S530" s="14"/>
      <c r="U530" s="35"/>
      <c r="V530" s="35"/>
      <c r="X530" s="47"/>
      <c r="Z530" s="47"/>
    </row>
    <row r="531" spans="2:26" ht="15" x14ac:dyDescent="0.25">
      <c r="B531" s="17">
        <v>58</v>
      </c>
      <c r="C531" s="17">
        <f t="shared" si="19"/>
        <v>58050</v>
      </c>
      <c r="D531" s="11"/>
      <c r="E531" s="22"/>
      <c r="F531" s="23"/>
      <c r="G531" s="22"/>
      <c r="H531" s="38"/>
      <c r="I531" s="11"/>
      <c r="J531" s="2">
        <v>450</v>
      </c>
      <c r="K531" s="2">
        <f t="shared" si="18"/>
        <v>129</v>
      </c>
      <c r="L531" s="11"/>
      <c r="O531" s="14"/>
      <c r="P531" s="11"/>
      <c r="S531" s="14"/>
      <c r="U531" s="35"/>
      <c r="V531" s="35"/>
      <c r="X531" s="47"/>
      <c r="Z531" s="47"/>
    </row>
    <row r="532" spans="2:26" ht="15.75" thickBot="1" x14ac:dyDescent="0.3">
      <c r="B532" s="17">
        <v>58</v>
      </c>
      <c r="C532" s="17">
        <f t="shared" si="19"/>
        <v>58240</v>
      </c>
      <c r="D532" s="11"/>
      <c r="E532" s="22"/>
      <c r="F532" s="23"/>
      <c r="G532" s="22"/>
      <c r="H532" s="38"/>
      <c r="I532" s="12"/>
      <c r="J532" s="2">
        <v>455</v>
      </c>
      <c r="K532" s="2">
        <f t="shared" si="18"/>
        <v>128</v>
      </c>
      <c r="L532" s="12"/>
      <c r="M532" s="4"/>
      <c r="N532" s="4"/>
      <c r="O532" s="15"/>
      <c r="P532" s="12"/>
      <c r="Q532" s="4"/>
      <c r="R532" s="4"/>
      <c r="S532" s="15"/>
      <c r="U532" s="35"/>
      <c r="V532" s="35"/>
      <c r="X532" s="47"/>
      <c r="Z532" s="47"/>
    </row>
    <row r="533" spans="2:26" ht="15" x14ac:dyDescent="0.25">
      <c r="B533" s="16">
        <v>59</v>
      </c>
      <c r="C533" s="16">
        <f t="shared" si="19"/>
        <v>59340</v>
      </c>
      <c r="D533" s="10">
        <v>266</v>
      </c>
      <c r="E533" s="36">
        <f>B533*F533</f>
        <v>68955.452054321955</v>
      </c>
      <c r="F533" s="51">
        <f>F524*(1-X533)</f>
        <v>1168.7364754969824</v>
      </c>
      <c r="G533" s="36">
        <f>B533*H533</f>
        <v>75850.997259754135</v>
      </c>
      <c r="H533" s="37">
        <f>H524*(1-Z533)</f>
        <v>1285.6101230466802</v>
      </c>
      <c r="I533" s="19" t="s">
        <v>136</v>
      </c>
      <c r="J533" s="19">
        <v>430</v>
      </c>
      <c r="K533" s="19">
        <f t="shared" si="18"/>
        <v>138</v>
      </c>
      <c r="L533" s="30" t="s">
        <v>457</v>
      </c>
      <c r="M533" s="31" t="s">
        <v>62</v>
      </c>
      <c r="N533" s="31" t="s">
        <v>119</v>
      </c>
      <c r="O533" s="32">
        <v>1</v>
      </c>
      <c r="P533" s="30" t="s">
        <v>529</v>
      </c>
      <c r="Q533" s="31" t="s">
        <v>62</v>
      </c>
      <c r="R533" s="31" t="s">
        <v>119</v>
      </c>
      <c r="S533" s="32">
        <v>2</v>
      </c>
      <c r="U533" s="35"/>
      <c r="V533" s="35"/>
      <c r="X533" s="47">
        <f>$X$452</f>
        <v>1.2999999999999999E-3</v>
      </c>
      <c r="Z533" s="47">
        <f t="shared" si="17"/>
        <v>1.2999999999999999E-3</v>
      </c>
    </row>
    <row r="534" spans="2:26" ht="15" x14ac:dyDescent="0.25">
      <c r="B534" s="17">
        <v>59</v>
      </c>
      <c r="C534" s="17">
        <f t="shared" si="19"/>
        <v>59160</v>
      </c>
      <c r="D534" s="11"/>
      <c r="E534" s="22"/>
      <c r="F534" s="23"/>
      <c r="G534" s="22"/>
      <c r="H534" s="38"/>
      <c r="J534" s="2">
        <v>435</v>
      </c>
      <c r="K534" s="2">
        <f t="shared" si="18"/>
        <v>136</v>
      </c>
      <c r="L534" s="11"/>
      <c r="O534" s="14"/>
      <c r="P534" s="11"/>
      <c r="S534" s="14"/>
      <c r="U534" s="35"/>
      <c r="V534" s="35"/>
      <c r="X534" s="47"/>
      <c r="Z534" s="47"/>
    </row>
    <row r="535" spans="2:26" ht="15" x14ac:dyDescent="0.25">
      <c r="B535" s="17">
        <v>59</v>
      </c>
      <c r="C535" s="17">
        <f t="shared" si="19"/>
        <v>59400</v>
      </c>
      <c r="D535" s="11"/>
      <c r="E535" s="22"/>
      <c r="F535" s="23"/>
      <c r="G535" s="22"/>
      <c r="H535" s="38"/>
      <c r="J535" s="2">
        <v>440</v>
      </c>
      <c r="K535" s="2">
        <f t="shared" si="18"/>
        <v>135</v>
      </c>
      <c r="L535" s="11"/>
      <c r="O535" s="14"/>
      <c r="P535" s="11"/>
      <c r="S535" s="14"/>
      <c r="U535" s="35"/>
      <c r="V535" s="35"/>
      <c r="X535" s="47"/>
      <c r="Z535" s="47"/>
    </row>
    <row r="536" spans="2:26" ht="15" x14ac:dyDescent="0.25">
      <c r="B536" s="17">
        <v>59</v>
      </c>
      <c r="C536" s="17">
        <f t="shared" si="19"/>
        <v>59185</v>
      </c>
      <c r="D536" s="11"/>
      <c r="E536" s="22"/>
      <c r="F536" s="23"/>
      <c r="G536" s="22"/>
      <c r="H536" s="38"/>
      <c r="J536" s="2">
        <v>445</v>
      </c>
      <c r="K536" s="2">
        <f t="shared" si="18"/>
        <v>133</v>
      </c>
      <c r="L536" s="11"/>
      <c r="O536" s="14"/>
      <c r="P536" s="11"/>
      <c r="S536" s="14"/>
      <c r="U536" s="35"/>
      <c r="V536" s="35"/>
      <c r="X536" s="47"/>
      <c r="Z536" s="47"/>
    </row>
    <row r="537" spans="2:26" ht="15" x14ac:dyDescent="0.25">
      <c r="B537" s="17">
        <v>59</v>
      </c>
      <c r="C537" s="17">
        <f t="shared" si="19"/>
        <v>59400</v>
      </c>
      <c r="D537" s="11"/>
      <c r="E537" s="22"/>
      <c r="F537" s="23"/>
      <c r="G537" s="22"/>
      <c r="H537" s="38"/>
      <c r="J537" s="2">
        <v>450</v>
      </c>
      <c r="K537" s="2">
        <f t="shared" si="18"/>
        <v>132</v>
      </c>
      <c r="L537" s="11"/>
      <c r="O537" s="14"/>
      <c r="P537" s="11"/>
      <c r="S537" s="14"/>
      <c r="U537" s="35"/>
      <c r="V537" s="35"/>
      <c r="X537" s="47"/>
      <c r="Z537" s="47"/>
    </row>
    <row r="538" spans="2:26" ht="15" x14ac:dyDescent="0.25">
      <c r="B538" s="17">
        <v>59</v>
      </c>
      <c r="C538" s="17">
        <f t="shared" si="19"/>
        <v>59150</v>
      </c>
      <c r="D538" s="11"/>
      <c r="E538" s="22"/>
      <c r="F538" s="23"/>
      <c r="G538" s="22"/>
      <c r="H538" s="38"/>
      <c r="I538" s="30"/>
      <c r="J538" s="2">
        <v>455</v>
      </c>
      <c r="K538" s="2">
        <f t="shared" si="18"/>
        <v>130</v>
      </c>
      <c r="L538" s="11"/>
      <c r="O538" s="14"/>
      <c r="P538" s="11"/>
      <c r="S538" s="14"/>
      <c r="U538" s="35"/>
      <c r="V538" s="35"/>
      <c r="X538" s="47"/>
      <c r="Z538" s="47"/>
    </row>
    <row r="539" spans="2:26" ht="15" x14ac:dyDescent="0.25">
      <c r="B539" s="17">
        <v>59</v>
      </c>
      <c r="C539" s="17">
        <f t="shared" si="19"/>
        <v>59185</v>
      </c>
      <c r="D539" s="11"/>
      <c r="E539" s="22"/>
      <c r="F539" s="23"/>
      <c r="G539" s="22"/>
      <c r="H539" s="38"/>
      <c r="I539" s="11" t="s">
        <v>139</v>
      </c>
      <c r="J539" s="2">
        <v>445</v>
      </c>
      <c r="K539" s="2">
        <f t="shared" si="18"/>
        <v>133</v>
      </c>
      <c r="L539" s="11"/>
      <c r="O539" s="14"/>
      <c r="P539" s="11"/>
      <c r="S539" s="14"/>
      <c r="U539" s="35"/>
      <c r="V539" s="35"/>
      <c r="X539" s="47"/>
      <c r="Z539" s="47"/>
    </row>
    <row r="540" spans="2:26" ht="15" x14ac:dyDescent="0.25">
      <c r="B540" s="17">
        <v>59</v>
      </c>
      <c r="C540" s="17">
        <f t="shared" si="19"/>
        <v>59400</v>
      </c>
      <c r="D540" s="11"/>
      <c r="E540" s="22"/>
      <c r="F540" s="23"/>
      <c r="G540" s="22"/>
      <c r="H540" s="38"/>
      <c r="I540" s="11"/>
      <c r="J540" s="2">
        <v>450</v>
      </c>
      <c r="K540" s="2">
        <f t="shared" si="18"/>
        <v>132</v>
      </c>
      <c r="L540" s="11"/>
      <c r="O540" s="14"/>
      <c r="P540" s="11"/>
      <c r="S540" s="14"/>
      <c r="U540" s="35"/>
      <c r="V540" s="35"/>
      <c r="X540" s="47"/>
      <c r="Z540" s="47"/>
    </row>
    <row r="541" spans="2:26" ht="15.75" thickBot="1" x14ac:dyDescent="0.3">
      <c r="B541" s="18">
        <v>59</v>
      </c>
      <c r="C541" s="18">
        <f t="shared" si="19"/>
        <v>59150</v>
      </c>
      <c r="D541" s="12"/>
      <c r="E541" s="24"/>
      <c r="F541" s="25"/>
      <c r="G541" s="24"/>
      <c r="H541" s="39"/>
      <c r="I541" s="12"/>
      <c r="J541" s="4">
        <v>455</v>
      </c>
      <c r="K541" s="4">
        <f t="shared" ref="K541:K604" si="20">CEILING(B541*1000/J541,1)</f>
        <v>130</v>
      </c>
      <c r="L541" s="12"/>
      <c r="M541" s="4"/>
      <c r="N541" s="4"/>
      <c r="O541" s="15"/>
      <c r="P541" s="12"/>
      <c r="Q541" s="4"/>
      <c r="R541" s="4"/>
      <c r="S541" s="15"/>
      <c r="U541" s="35"/>
      <c r="V541" s="35"/>
      <c r="X541" s="47"/>
      <c r="Z541" s="47"/>
    </row>
    <row r="542" spans="2:26" ht="15" x14ac:dyDescent="0.25">
      <c r="B542" s="17">
        <v>60</v>
      </c>
      <c r="C542" s="17">
        <f t="shared" ref="C542:C605" si="21">K542*J542</f>
        <v>60200</v>
      </c>
      <c r="D542" s="11">
        <v>270</v>
      </c>
      <c r="E542" s="22">
        <f>B542*F542</f>
        <v>70033.027084730187</v>
      </c>
      <c r="F542" s="23">
        <f>F533*(1-X542)</f>
        <v>1167.2171180788364</v>
      </c>
      <c r="G542" s="22">
        <f>B542*H542</f>
        <v>77036.329793203171</v>
      </c>
      <c r="H542" s="38">
        <f>H533*(1-Z542)</f>
        <v>1283.9388298867195</v>
      </c>
      <c r="I542" s="19" t="s">
        <v>136</v>
      </c>
      <c r="J542" s="2">
        <v>430</v>
      </c>
      <c r="K542" s="2">
        <f t="shared" si="20"/>
        <v>140</v>
      </c>
      <c r="L542" s="189" t="s">
        <v>458</v>
      </c>
      <c r="M542" s="190" t="s">
        <v>62</v>
      </c>
      <c r="N542" s="190" t="s">
        <v>119</v>
      </c>
      <c r="O542" s="191">
        <v>1</v>
      </c>
      <c r="P542" s="189" t="s">
        <v>465</v>
      </c>
      <c r="Q542" s="190" t="s">
        <v>62</v>
      </c>
      <c r="R542" s="190" t="s">
        <v>119</v>
      </c>
      <c r="S542" s="191">
        <v>3</v>
      </c>
      <c r="U542" s="35"/>
      <c r="V542" s="35"/>
      <c r="X542" s="47">
        <f>$X$452</f>
        <v>1.2999999999999999E-3</v>
      </c>
      <c r="Z542" s="47">
        <f t="shared" si="17"/>
        <v>1.2999999999999999E-3</v>
      </c>
    </row>
    <row r="543" spans="2:26" ht="15" x14ac:dyDescent="0.25">
      <c r="B543" s="17">
        <v>60</v>
      </c>
      <c r="C543" s="17">
        <f t="shared" si="21"/>
        <v>60030</v>
      </c>
      <c r="D543" s="11"/>
      <c r="E543" s="22"/>
      <c r="F543" s="23"/>
      <c r="G543" s="22"/>
      <c r="H543" s="38"/>
      <c r="J543" s="2">
        <v>435</v>
      </c>
      <c r="K543" s="2">
        <f t="shared" si="20"/>
        <v>138</v>
      </c>
      <c r="L543" s="101" t="s">
        <v>479</v>
      </c>
      <c r="M543" s="104" t="s">
        <v>62</v>
      </c>
      <c r="N543" s="104" t="s">
        <v>119</v>
      </c>
      <c r="O543" s="102">
        <v>1</v>
      </c>
      <c r="P543" s="101" t="s">
        <v>528</v>
      </c>
      <c r="Q543" s="104" t="s">
        <v>62</v>
      </c>
      <c r="R543" s="104" t="s">
        <v>119</v>
      </c>
      <c r="S543" s="102">
        <v>3</v>
      </c>
      <c r="U543" s="35"/>
      <c r="V543" s="35"/>
      <c r="X543" s="47"/>
      <c r="Z543" s="47"/>
    </row>
    <row r="544" spans="2:26" ht="15" x14ac:dyDescent="0.25">
      <c r="B544" s="17">
        <v>60</v>
      </c>
      <c r="C544" s="17">
        <f t="shared" si="21"/>
        <v>60280</v>
      </c>
      <c r="D544" s="11"/>
      <c r="E544" s="22"/>
      <c r="F544" s="23"/>
      <c r="G544" s="22"/>
      <c r="H544" s="38"/>
      <c r="J544" s="2">
        <v>440</v>
      </c>
      <c r="K544" s="2">
        <f t="shared" si="20"/>
        <v>137</v>
      </c>
      <c r="L544" s="101" t="s">
        <v>539</v>
      </c>
      <c r="M544" s="104" t="s">
        <v>62</v>
      </c>
      <c r="N544" s="104" t="s">
        <v>119</v>
      </c>
      <c r="O544" s="102">
        <v>1</v>
      </c>
      <c r="P544" s="11"/>
      <c r="S544" s="14"/>
      <c r="U544" s="35"/>
      <c r="V544" s="35"/>
      <c r="X544" s="47"/>
      <c r="Z544" s="47"/>
    </row>
    <row r="545" spans="2:26" ht="15" x14ac:dyDescent="0.25">
      <c r="B545" s="17">
        <v>60</v>
      </c>
      <c r="C545" s="17">
        <f t="shared" si="21"/>
        <v>60075</v>
      </c>
      <c r="D545" s="11"/>
      <c r="E545" s="22"/>
      <c r="F545" s="23"/>
      <c r="G545" s="22"/>
      <c r="H545" s="38"/>
      <c r="J545" s="2">
        <v>445</v>
      </c>
      <c r="K545" s="2">
        <f t="shared" si="20"/>
        <v>135</v>
      </c>
      <c r="L545" s="11"/>
      <c r="O545" s="14"/>
      <c r="P545" s="11"/>
      <c r="S545" s="14"/>
      <c r="U545" s="35"/>
      <c r="V545" s="35"/>
      <c r="X545" s="47"/>
      <c r="Z545" s="47"/>
    </row>
    <row r="546" spans="2:26" ht="15" x14ac:dyDescent="0.25">
      <c r="B546" s="17">
        <v>60</v>
      </c>
      <c r="C546" s="17">
        <f t="shared" si="21"/>
        <v>60300</v>
      </c>
      <c r="D546" s="11"/>
      <c r="E546" s="22"/>
      <c r="F546" s="23"/>
      <c r="G546" s="22"/>
      <c r="H546" s="38"/>
      <c r="J546" s="2">
        <v>450</v>
      </c>
      <c r="K546" s="2">
        <f t="shared" si="20"/>
        <v>134</v>
      </c>
      <c r="L546" s="11"/>
      <c r="O546" s="14"/>
      <c r="P546" s="11"/>
      <c r="S546" s="14"/>
      <c r="U546" s="35"/>
      <c r="V546" s="35"/>
      <c r="X546" s="47"/>
      <c r="Z546" s="47"/>
    </row>
    <row r="547" spans="2:26" ht="15" x14ac:dyDescent="0.25">
      <c r="B547" s="17">
        <v>60</v>
      </c>
      <c r="C547" s="17">
        <f t="shared" si="21"/>
        <v>60060</v>
      </c>
      <c r="D547" s="11"/>
      <c r="E547" s="22"/>
      <c r="F547" s="23"/>
      <c r="G547" s="22"/>
      <c r="H547" s="38"/>
      <c r="I547" s="30"/>
      <c r="J547" s="2">
        <v>455</v>
      </c>
      <c r="K547" s="2">
        <f t="shared" si="20"/>
        <v>132</v>
      </c>
      <c r="L547" s="11"/>
      <c r="O547" s="14"/>
      <c r="P547" s="11"/>
      <c r="S547" s="14"/>
      <c r="U547" s="35"/>
      <c r="V547" s="35"/>
      <c r="X547" s="47"/>
      <c r="Z547" s="47"/>
    </row>
    <row r="548" spans="2:26" ht="15" x14ac:dyDescent="0.25">
      <c r="B548" s="17">
        <v>60</v>
      </c>
      <c r="C548" s="17">
        <f t="shared" si="21"/>
        <v>60075</v>
      </c>
      <c r="D548" s="11"/>
      <c r="E548" s="22"/>
      <c r="F548" s="23"/>
      <c r="G548" s="22"/>
      <c r="H548" s="38"/>
      <c r="I548" s="11" t="s">
        <v>139</v>
      </c>
      <c r="J548" s="2">
        <v>445</v>
      </c>
      <c r="K548" s="2">
        <f t="shared" si="20"/>
        <v>135</v>
      </c>
      <c r="L548" s="11"/>
      <c r="O548" s="14"/>
      <c r="P548" s="11"/>
      <c r="S548" s="14"/>
      <c r="U548" s="35"/>
      <c r="V548" s="35"/>
      <c r="X548" s="47"/>
      <c r="Z548" s="47"/>
    </row>
    <row r="549" spans="2:26" ht="15" x14ac:dyDescent="0.25">
      <c r="B549" s="17">
        <v>60</v>
      </c>
      <c r="C549" s="17">
        <f t="shared" si="21"/>
        <v>60300</v>
      </c>
      <c r="D549" s="11"/>
      <c r="E549" s="22"/>
      <c r="F549" s="23"/>
      <c r="G549" s="22"/>
      <c r="H549" s="38"/>
      <c r="I549" s="11"/>
      <c r="J549" s="2">
        <v>450</v>
      </c>
      <c r="K549" s="2">
        <f t="shared" si="20"/>
        <v>134</v>
      </c>
      <c r="L549" s="11"/>
      <c r="O549" s="14"/>
      <c r="P549" s="11"/>
      <c r="S549" s="14"/>
      <c r="U549" s="35"/>
      <c r="V549" s="35"/>
      <c r="X549" s="47"/>
      <c r="Z549" s="47"/>
    </row>
    <row r="550" spans="2:26" ht="15.75" thickBot="1" x14ac:dyDescent="0.3">
      <c r="B550" s="17">
        <v>60</v>
      </c>
      <c r="C550" s="17">
        <f t="shared" si="21"/>
        <v>60060</v>
      </c>
      <c r="D550" s="11"/>
      <c r="E550" s="22"/>
      <c r="F550" s="23"/>
      <c r="G550" s="22"/>
      <c r="H550" s="38"/>
      <c r="I550" s="12"/>
      <c r="J550" s="2">
        <v>455</v>
      </c>
      <c r="K550" s="2">
        <f t="shared" si="20"/>
        <v>132</v>
      </c>
      <c r="L550" s="12"/>
      <c r="M550" s="4"/>
      <c r="N550" s="4"/>
      <c r="O550" s="15"/>
      <c r="P550" s="12"/>
      <c r="Q550" s="4"/>
      <c r="R550" s="4"/>
      <c r="S550" s="15"/>
      <c r="U550" s="35"/>
      <c r="V550" s="35"/>
      <c r="X550" s="47"/>
      <c r="Z550" s="47"/>
    </row>
    <row r="551" spans="2:26" ht="15" x14ac:dyDescent="0.25">
      <c r="B551" s="16">
        <v>61</v>
      </c>
      <c r="C551" s="16">
        <f t="shared" si="21"/>
        <v>61060</v>
      </c>
      <c r="D551" s="10">
        <v>275</v>
      </c>
      <c r="E551" s="36">
        <f>B551*F551</f>
        <v>71107.683885345366</v>
      </c>
      <c r="F551" s="51">
        <f>F542*(1-X551)</f>
        <v>1165.6997358253338</v>
      </c>
      <c r="G551" s="36">
        <f>B551*H551</f>
        <v>78218.452273879884</v>
      </c>
      <c r="H551" s="37">
        <f>H542*(1-Z551)</f>
        <v>1282.2697094078669</v>
      </c>
      <c r="I551" s="19" t="s">
        <v>136</v>
      </c>
      <c r="J551" s="19">
        <v>430</v>
      </c>
      <c r="K551" s="19">
        <f t="shared" si="20"/>
        <v>142</v>
      </c>
      <c r="L551" s="189" t="s">
        <v>458</v>
      </c>
      <c r="M551" s="190" t="s">
        <v>62</v>
      </c>
      <c r="N551" s="190" t="s">
        <v>119</v>
      </c>
      <c r="O551" s="191">
        <v>1</v>
      </c>
      <c r="P551" s="189" t="s">
        <v>465</v>
      </c>
      <c r="Q551" s="190" t="s">
        <v>62</v>
      </c>
      <c r="R551" s="190" t="s">
        <v>119</v>
      </c>
      <c r="S551" s="191">
        <v>3</v>
      </c>
      <c r="U551" s="35"/>
      <c r="V551" s="35"/>
      <c r="X551" s="47">
        <f>$X$452</f>
        <v>1.2999999999999999E-3</v>
      </c>
      <c r="Z551" s="47">
        <f t="shared" si="17"/>
        <v>1.2999999999999999E-3</v>
      </c>
    </row>
    <row r="552" spans="2:26" ht="15" x14ac:dyDescent="0.25">
      <c r="B552" s="17">
        <v>61</v>
      </c>
      <c r="C552" s="17">
        <f t="shared" si="21"/>
        <v>61335</v>
      </c>
      <c r="D552" s="11"/>
      <c r="E552" s="22"/>
      <c r="F552" s="23"/>
      <c r="G552" s="22"/>
      <c r="H552" s="38"/>
      <c r="J552" s="2">
        <v>435</v>
      </c>
      <c r="K552" s="2">
        <f t="shared" si="20"/>
        <v>141</v>
      </c>
      <c r="L552" s="101" t="s">
        <v>479</v>
      </c>
      <c r="M552" s="104" t="s">
        <v>62</v>
      </c>
      <c r="N552" s="104" t="s">
        <v>119</v>
      </c>
      <c r="O552" s="102">
        <v>1</v>
      </c>
      <c r="P552" s="101" t="s">
        <v>528</v>
      </c>
      <c r="Q552" s="104" t="s">
        <v>62</v>
      </c>
      <c r="R552" s="104" t="s">
        <v>119</v>
      </c>
      <c r="S552" s="102">
        <v>3</v>
      </c>
      <c r="U552" s="35"/>
      <c r="V552" s="35"/>
      <c r="X552" s="47"/>
      <c r="Z552" s="47"/>
    </row>
    <row r="553" spans="2:26" ht="15" x14ac:dyDescent="0.25">
      <c r="B553" s="17">
        <v>61</v>
      </c>
      <c r="C553" s="17">
        <f t="shared" si="21"/>
        <v>61160</v>
      </c>
      <c r="D553" s="11"/>
      <c r="E553" s="22"/>
      <c r="F553" s="23"/>
      <c r="G553" s="22"/>
      <c r="H553" s="38"/>
      <c r="J553" s="2">
        <v>440</v>
      </c>
      <c r="K553" s="2">
        <f t="shared" si="20"/>
        <v>139</v>
      </c>
      <c r="L553" s="11"/>
      <c r="O553" s="14"/>
      <c r="P553" s="11"/>
      <c r="S553" s="14"/>
      <c r="U553" s="35"/>
      <c r="V553" s="35"/>
      <c r="X553" s="47"/>
      <c r="Z553" s="47"/>
    </row>
    <row r="554" spans="2:26" ht="15" x14ac:dyDescent="0.25">
      <c r="B554" s="17">
        <v>61</v>
      </c>
      <c r="C554" s="17">
        <f t="shared" si="21"/>
        <v>61410</v>
      </c>
      <c r="D554" s="11"/>
      <c r="E554" s="22"/>
      <c r="F554" s="23"/>
      <c r="G554" s="22"/>
      <c r="H554" s="38"/>
      <c r="J554" s="2">
        <v>445</v>
      </c>
      <c r="K554" s="2">
        <f t="shared" si="20"/>
        <v>138</v>
      </c>
      <c r="L554" s="11"/>
      <c r="O554" s="14"/>
      <c r="P554" s="11"/>
      <c r="S554" s="14"/>
      <c r="U554" s="35"/>
      <c r="V554" s="35"/>
      <c r="X554" s="47"/>
      <c r="Z554" s="47"/>
    </row>
    <row r="555" spans="2:26" ht="15" x14ac:dyDescent="0.25">
      <c r="B555" s="17">
        <v>61</v>
      </c>
      <c r="C555" s="17">
        <f t="shared" si="21"/>
        <v>61200</v>
      </c>
      <c r="D555" s="11"/>
      <c r="E555" s="22"/>
      <c r="F555" s="23"/>
      <c r="G555" s="22"/>
      <c r="H555" s="38"/>
      <c r="J555" s="2">
        <v>450</v>
      </c>
      <c r="K555" s="2">
        <f t="shared" si="20"/>
        <v>136</v>
      </c>
      <c r="L555" s="11"/>
      <c r="O555" s="14"/>
      <c r="P555" s="11"/>
      <c r="S555" s="14"/>
      <c r="U555" s="35"/>
      <c r="V555" s="35"/>
      <c r="X555" s="47"/>
      <c r="Z555" s="47"/>
    </row>
    <row r="556" spans="2:26" ht="15" x14ac:dyDescent="0.25">
      <c r="B556" s="17">
        <v>61</v>
      </c>
      <c r="C556" s="17">
        <f t="shared" si="21"/>
        <v>61425</v>
      </c>
      <c r="D556" s="11"/>
      <c r="E556" s="22"/>
      <c r="F556" s="23"/>
      <c r="G556" s="22"/>
      <c r="H556" s="38"/>
      <c r="I556" s="30"/>
      <c r="J556" s="2">
        <v>455</v>
      </c>
      <c r="K556" s="2">
        <f t="shared" si="20"/>
        <v>135</v>
      </c>
      <c r="L556" s="11"/>
      <c r="O556" s="14"/>
      <c r="P556" s="11"/>
      <c r="S556" s="14"/>
      <c r="U556" s="35"/>
      <c r="V556" s="35"/>
      <c r="X556" s="47"/>
      <c r="Z556" s="47"/>
    </row>
    <row r="557" spans="2:26" ht="15" x14ac:dyDescent="0.25">
      <c r="B557" s="17">
        <v>61</v>
      </c>
      <c r="C557" s="17">
        <f t="shared" si="21"/>
        <v>61410</v>
      </c>
      <c r="D557" s="11"/>
      <c r="E557" s="22"/>
      <c r="F557" s="23"/>
      <c r="G557" s="22"/>
      <c r="H557" s="38"/>
      <c r="I557" s="11" t="s">
        <v>139</v>
      </c>
      <c r="J557" s="2">
        <v>445</v>
      </c>
      <c r="K557" s="2">
        <f t="shared" si="20"/>
        <v>138</v>
      </c>
      <c r="L557" s="11"/>
      <c r="O557" s="14"/>
      <c r="P557" s="11"/>
      <c r="S557" s="14"/>
      <c r="U557" s="35"/>
      <c r="V557" s="35"/>
      <c r="X557" s="47"/>
      <c r="Z557" s="47"/>
    </row>
    <row r="558" spans="2:26" ht="15" x14ac:dyDescent="0.25">
      <c r="B558" s="17">
        <v>61</v>
      </c>
      <c r="C558" s="17">
        <f t="shared" si="21"/>
        <v>61200</v>
      </c>
      <c r="D558" s="11"/>
      <c r="E558" s="22"/>
      <c r="F558" s="23"/>
      <c r="G558" s="22"/>
      <c r="H558" s="38"/>
      <c r="I558" s="11"/>
      <c r="J558" s="2">
        <v>450</v>
      </c>
      <c r="K558" s="2">
        <f t="shared" si="20"/>
        <v>136</v>
      </c>
      <c r="L558" s="11"/>
      <c r="O558" s="14"/>
      <c r="P558" s="11"/>
      <c r="S558" s="14"/>
      <c r="U558" s="35"/>
      <c r="V558" s="35"/>
      <c r="X558" s="47"/>
      <c r="Z558" s="47"/>
    </row>
    <row r="559" spans="2:26" ht="15.75" thickBot="1" x14ac:dyDescent="0.3">
      <c r="B559" s="18">
        <v>61</v>
      </c>
      <c r="C559" s="18">
        <f t="shared" si="21"/>
        <v>61425</v>
      </c>
      <c r="D559" s="12"/>
      <c r="E559" s="24"/>
      <c r="F559" s="25"/>
      <c r="G559" s="24"/>
      <c r="H559" s="39"/>
      <c r="I559" s="12"/>
      <c r="J559" s="4">
        <v>455</v>
      </c>
      <c r="K559" s="4">
        <f t="shared" si="20"/>
        <v>135</v>
      </c>
      <c r="L559" s="12"/>
      <c r="M559" s="4"/>
      <c r="N559" s="4"/>
      <c r="O559" s="15"/>
      <c r="P559" s="12"/>
      <c r="Q559" s="4"/>
      <c r="R559" s="4"/>
      <c r="S559" s="15"/>
      <c r="U559" s="35"/>
      <c r="V559" s="35"/>
      <c r="X559" s="47"/>
      <c r="Z559" s="47"/>
    </row>
    <row r="560" spans="2:26" ht="15" x14ac:dyDescent="0.25">
      <c r="B560" s="17">
        <v>62</v>
      </c>
      <c r="C560" s="17">
        <f t="shared" si="21"/>
        <v>62350</v>
      </c>
      <c r="D560" s="11">
        <v>279</v>
      </c>
      <c r="E560" s="22">
        <f>B560*F560</f>
        <v>72179.428222463175</v>
      </c>
      <c r="F560" s="23">
        <f>F551*(1-X560)</f>
        <v>1164.1843261687609</v>
      </c>
      <c r="G560" s="22">
        <f>B560*H560</f>
        <v>79397.371044709478</v>
      </c>
      <c r="H560" s="38">
        <f>H551*(1-Z560)</f>
        <v>1280.6027587856368</v>
      </c>
      <c r="I560" s="19" t="s">
        <v>136</v>
      </c>
      <c r="J560" s="2">
        <v>430</v>
      </c>
      <c r="K560" s="2">
        <f t="shared" si="20"/>
        <v>145</v>
      </c>
      <c r="L560" s="189" t="s">
        <v>458</v>
      </c>
      <c r="M560" s="190" t="s">
        <v>62</v>
      </c>
      <c r="N560" s="190" t="s">
        <v>119</v>
      </c>
      <c r="O560" s="191">
        <v>1</v>
      </c>
      <c r="P560" s="189" t="s">
        <v>465</v>
      </c>
      <c r="Q560" s="190" t="s">
        <v>62</v>
      </c>
      <c r="R560" s="190" t="s">
        <v>119</v>
      </c>
      <c r="S560" s="191">
        <v>3</v>
      </c>
      <c r="U560" s="35"/>
      <c r="V560" s="35"/>
      <c r="X560" s="47">
        <f>$X$452</f>
        <v>1.2999999999999999E-3</v>
      </c>
      <c r="Z560" s="47">
        <f t="shared" si="17"/>
        <v>1.2999999999999999E-3</v>
      </c>
    </row>
    <row r="561" spans="2:26" ht="15" x14ac:dyDescent="0.25">
      <c r="B561" s="17">
        <v>62</v>
      </c>
      <c r="C561" s="17">
        <f t="shared" si="21"/>
        <v>62205</v>
      </c>
      <c r="D561" s="11"/>
      <c r="E561" s="22"/>
      <c r="F561" s="23"/>
      <c r="G561" s="22"/>
      <c r="H561" s="38"/>
      <c r="J561" s="2">
        <v>435</v>
      </c>
      <c r="K561" s="2">
        <f t="shared" si="20"/>
        <v>143</v>
      </c>
      <c r="L561" s="101" t="s">
        <v>479</v>
      </c>
      <c r="M561" s="104" t="s">
        <v>62</v>
      </c>
      <c r="N561" s="104" t="s">
        <v>119</v>
      </c>
      <c r="O561" s="102">
        <v>1</v>
      </c>
      <c r="P561" s="101" t="s">
        <v>528</v>
      </c>
      <c r="Q561" s="104" t="s">
        <v>62</v>
      </c>
      <c r="R561" s="104" t="s">
        <v>119</v>
      </c>
      <c r="S561" s="102">
        <v>3</v>
      </c>
      <c r="U561" s="35"/>
      <c r="V561" s="35"/>
      <c r="X561" s="47"/>
      <c r="Z561" s="47"/>
    </row>
    <row r="562" spans="2:26" ht="15" x14ac:dyDescent="0.25">
      <c r="B562" s="17">
        <v>62</v>
      </c>
      <c r="C562" s="17">
        <f t="shared" si="21"/>
        <v>62040</v>
      </c>
      <c r="D562" s="11"/>
      <c r="E562" s="22"/>
      <c r="F562" s="23"/>
      <c r="G562" s="22"/>
      <c r="H562" s="38"/>
      <c r="J562" s="2">
        <v>440</v>
      </c>
      <c r="K562" s="2">
        <f t="shared" si="20"/>
        <v>141</v>
      </c>
      <c r="L562" s="11"/>
      <c r="O562" s="14"/>
      <c r="P562" s="11"/>
      <c r="S562" s="14"/>
      <c r="U562" s="35"/>
      <c r="V562" s="35"/>
      <c r="X562" s="47"/>
      <c r="Z562" s="47"/>
    </row>
    <row r="563" spans="2:26" ht="15" x14ac:dyDescent="0.25">
      <c r="B563" s="17">
        <v>62</v>
      </c>
      <c r="C563" s="17">
        <f t="shared" si="21"/>
        <v>62300</v>
      </c>
      <c r="D563" s="11"/>
      <c r="E563" s="22"/>
      <c r="F563" s="23"/>
      <c r="G563" s="22"/>
      <c r="H563" s="38"/>
      <c r="J563" s="2">
        <v>445</v>
      </c>
      <c r="K563" s="2">
        <f t="shared" si="20"/>
        <v>140</v>
      </c>
      <c r="L563" s="11"/>
      <c r="O563" s="14"/>
      <c r="P563" s="11"/>
      <c r="S563" s="14"/>
      <c r="U563" s="35"/>
      <c r="V563" s="35"/>
      <c r="X563" s="47"/>
      <c r="Z563" s="47"/>
    </row>
    <row r="564" spans="2:26" ht="15" x14ac:dyDescent="0.25">
      <c r="B564" s="17">
        <v>62</v>
      </c>
      <c r="C564" s="17">
        <f t="shared" si="21"/>
        <v>62100</v>
      </c>
      <c r="D564" s="11"/>
      <c r="E564" s="22"/>
      <c r="F564" s="23"/>
      <c r="G564" s="22"/>
      <c r="H564" s="38"/>
      <c r="J564" s="2">
        <v>450</v>
      </c>
      <c r="K564" s="2">
        <f t="shared" si="20"/>
        <v>138</v>
      </c>
      <c r="L564" s="11"/>
      <c r="O564" s="14"/>
      <c r="P564" s="11"/>
      <c r="S564" s="14"/>
      <c r="U564" s="35"/>
      <c r="V564" s="35"/>
      <c r="X564" s="47"/>
      <c r="Z564" s="47"/>
    </row>
    <row r="565" spans="2:26" ht="15" x14ac:dyDescent="0.25">
      <c r="B565" s="17">
        <v>62</v>
      </c>
      <c r="C565" s="17">
        <f t="shared" si="21"/>
        <v>62335</v>
      </c>
      <c r="D565" s="11"/>
      <c r="E565" s="22"/>
      <c r="F565" s="23"/>
      <c r="G565" s="22"/>
      <c r="H565" s="38"/>
      <c r="I565" s="30"/>
      <c r="J565" s="2">
        <v>455</v>
      </c>
      <c r="K565" s="2">
        <f t="shared" si="20"/>
        <v>137</v>
      </c>
      <c r="L565" s="11"/>
      <c r="O565" s="14"/>
      <c r="P565" s="11"/>
      <c r="S565" s="14"/>
      <c r="U565" s="35"/>
      <c r="V565" s="35"/>
      <c r="X565" s="47"/>
      <c r="Z565" s="47"/>
    </row>
    <row r="566" spans="2:26" ht="15" x14ac:dyDescent="0.25">
      <c r="B566" s="17">
        <v>62</v>
      </c>
      <c r="C566" s="17">
        <f t="shared" si="21"/>
        <v>62300</v>
      </c>
      <c r="D566" s="11"/>
      <c r="E566" s="22"/>
      <c r="F566" s="23"/>
      <c r="G566" s="22"/>
      <c r="H566" s="38"/>
      <c r="I566" s="11" t="s">
        <v>139</v>
      </c>
      <c r="J566" s="2">
        <v>445</v>
      </c>
      <c r="K566" s="2">
        <f t="shared" si="20"/>
        <v>140</v>
      </c>
      <c r="L566" s="11"/>
      <c r="O566" s="14"/>
      <c r="P566" s="11"/>
      <c r="S566" s="14"/>
      <c r="U566" s="35"/>
      <c r="V566" s="35"/>
      <c r="X566" s="47"/>
      <c r="Z566" s="47"/>
    </row>
    <row r="567" spans="2:26" ht="15" x14ac:dyDescent="0.25">
      <c r="B567" s="17">
        <v>62</v>
      </c>
      <c r="C567" s="17">
        <f t="shared" si="21"/>
        <v>62100</v>
      </c>
      <c r="D567" s="11"/>
      <c r="E567" s="22"/>
      <c r="F567" s="23"/>
      <c r="G567" s="22"/>
      <c r="H567" s="38"/>
      <c r="I567" s="11"/>
      <c r="J567" s="2">
        <v>450</v>
      </c>
      <c r="K567" s="2">
        <f t="shared" si="20"/>
        <v>138</v>
      </c>
      <c r="L567" s="11"/>
      <c r="O567" s="14"/>
      <c r="P567" s="11"/>
      <c r="S567" s="14"/>
      <c r="U567" s="35"/>
      <c r="V567" s="35"/>
      <c r="X567" s="47"/>
      <c r="Z567" s="47"/>
    </row>
    <row r="568" spans="2:26" ht="15.75" thickBot="1" x14ac:dyDescent="0.3">
      <c r="B568" s="17">
        <v>62</v>
      </c>
      <c r="C568" s="17">
        <f t="shared" si="21"/>
        <v>62335</v>
      </c>
      <c r="D568" s="11"/>
      <c r="E568" s="22"/>
      <c r="F568" s="23"/>
      <c r="G568" s="22"/>
      <c r="H568" s="38"/>
      <c r="I568" s="12"/>
      <c r="J568" s="2">
        <v>455</v>
      </c>
      <c r="K568" s="2">
        <f t="shared" si="20"/>
        <v>137</v>
      </c>
      <c r="L568" s="12"/>
      <c r="M568" s="4"/>
      <c r="N568" s="4"/>
      <c r="O568" s="15"/>
      <c r="P568" s="12"/>
      <c r="Q568" s="4"/>
      <c r="R568" s="4"/>
      <c r="S568" s="15"/>
      <c r="U568" s="35"/>
      <c r="V568" s="35"/>
      <c r="X568" s="47"/>
      <c r="Z568" s="47"/>
    </row>
    <row r="569" spans="2:26" ht="15" x14ac:dyDescent="0.25">
      <c r="B569" s="16">
        <v>63</v>
      </c>
      <c r="C569" s="16">
        <f t="shared" si="21"/>
        <v>63210</v>
      </c>
      <c r="D569" s="10">
        <v>284</v>
      </c>
      <c r="E569" s="36">
        <f>B569*F569</f>
        <v>73248.265852318713</v>
      </c>
      <c r="F569" s="51">
        <f>F560*(1-X569)</f>
        <v>1162.6708865447415</v>
      </c>
      <c r="G569" s="36">
        <f>B569*H569</f>
        <v>80573.092437550586</v>
      </c>
      <c r="H569" s="37">
        <f>H560*(1-Z569)</f>
        <v>1278.9379751992155</v>
      </c>
      <c r="I569" s="19" t="s">
        <v>136</v>
      </c>
      <c r="J569" s="19">
        <v>430</v>
      </c>
      <c r="K569" s="19">
        <f t="shared" si="20"/>
        <v>147</v>
      </c>
      <c r="L569" s="189" t="s">
        <v>458</v>
      </c>
      <c r="M569" s="190" t="s">
        <v>62</v>
      </c>
      <c r="N569" s="190" t="s">
        <v>119</v>
      </c>
      <c r="O569" s="191">
        <v>1</v>
      </c>
      <c r="P569" s="189" t="s">
        <v>465</v>
      </c>
      <c r="Q569" s="190" t="s">
        <v>62</v>
      </c>
      <c r="R569" s="190" t="s">
        <v>119</v>
      </c>
      <c r="S569" s="191">
        <v>3</v>
      </c>
      <c r="U569" s="35"/>
      <c r="V569" s="35"/>
      <c r="X569" s="47">
        <f>$X$452</f>
        <v>1.2999999999999999E-3</v>
      </c>
      <c r="Z569" s="47">
        <f t="shared" si="17"/>
        <v>1.2999999999999999E-3</v>
      </c>
    </row>
    <row r="570" spans="2:26" ht="15" x14ac:dyDescent="0.25">
      <c r="B570" s="17">
        <v>63</v>
      </c>
      <c r="C570" s="17">
        <f t="shared" si="21"/>
        <v>63075</v>
      </c>
      <c r="D570" s="11"/>
      <c r="E570" s="22"/>
      <c r="F570" s="23"/>
      <c r="G570" s="22"/>
      <c r="H570" s="38"/>
      <c r="J570" s="2">
        <v>435</v>
      </c>
      <c r="K570" s="2">
        <f t="shared" si="20"/>
        <v>145</v>
      </c>
      <c r="L570" s="101" t="s">
        <v>479</v>
      </c>
      <c r="M570" s="104" t="s">
        <v>62</v>
      </c>
      <c r="N570" s="104" t="s">
        <v>119</v>
      </c>
      <c r="O570" s="102">
        <v>1</v>
      </c>
      <c r="P570" s="101" t="s">
        <v>528</v>
      </c>
      <c r="Q570" s="104" t="s">
        <v>62</v>
      </c>
      <c r="R570" s="104" t="s">
        <v>119</v>
      </c>
      <c r="S570" s="102">
        <v>3</v>
      </c>
      <c r="U570" s="35"/>
      <c r="V570" s="35"/>
      <c r="X570" s="47"/>
      <c r="Z570" s="47"/>
    </row>
    <row r="571" spans="2:26" ht="15" x14ac:dyDescent="0.25">
      <c r="B571" s="17">
        <v>63</v>
      </c>
      <c r="C571" s="17">
        <f t="shared" si="21"/>
        <v>63360</v>
      </c>
      <c r="D571" s="11"/>
      <c r="E571" s="22"/>
      <c r="F571" s="23"/>
      <c r="G571" s="22"/>
      <c r="H571" s="38"/>
      <c r="J571" s="2">
        <v>440</v>
      </c>
      <c r="K571" s="2">
        <f t="shared" si="20"/>
        <v>144</v>
      </c>
      <c r="L571" s="11"/>
      <c r="O571" s="14"/>
      <c r="P571" s="11"/>
      <c r="S571" s="14"/>
      <c r="U571" s="35"/>
      <c r="V571" s="35"/>
      <c r="X571" s="47"/>
      <c r="Z571" s="47"/>
    </row>
    <row r="572" spans="2:26" ht="15" x14ac:dyDescent="0.25">
      <c r="B572" s="17">
        <v>63</v>
      </c>
      <c r="C572" s="17">
        <f t="shared" si="21"/>
        <v>63190</v>
      </c>
      <c r="D572" s="11"/>
      <c r="E572" s="22"/>
      <c r="F572" s="23"/>
      <c r="G572" s="22"/>
      <c r="H572" s="38"/>
      <c r="J572" s="2">
        <v>445</v>
      </c>
      <c r="K572" s="2">
        <f t="shared" si="20"/>
        <v>142</v>
      </c>
      <c r="L572" s="11"/>
      <c r="O572" s="14"/>
      <c r="P572" s="11"/>
      <c r="S572" s="14"/>
      <c r="U572" s="35"/>
      <c r="V572" s="35"/>
      <c r="X572" s="47"/>
      <c r="Z572" s="47"/>
    </row>
    <row r="573" spans="2:26" ht="15" x14ac:dyDescent="0.25">
      <c r="B573" s="17">
        <v>63</v>
      </c>
      <c r="C573" s="17">
        <f t="shared" si="21"/>
        <v>63000</v>
      </c>
      <c r="D573" s="11"/>
      <c r="E573" s="22"/>
      <c r="F573" s="23"/>
      <c r="G573" s="22"/>
      <c r="H573" s="38"/>
      <c r="J573" s="2">
        <v>450</v>
      </c>
      <c r="K573" s="2">
        <f t="shared" si="20"/>
        <v>140</v>
      </c>
      <c r="L573" s="11"/>
      <c r="O573" s="14"/>
      <c r="P573" s="11"/>
      <c r="S573" s="14"/>
      <c r="U573" s="35"/>
      <c r="V573" s="35"/>
      <c r="X573" s="47"/>
      <c r="Z573" s="47"/>
    </row>
    <row r="574" spans="2:26" ht="15" x14ac:dyDescent="0.25">
      <c r="B574" s="17">
        <v>63</v>
      </c>
      <c r="C574" s="17">
        <f t="shared" si="21"/>
        <v>63245</v>
      </c>
      <c r="D574" s="11"/>
      <c r="E574" s="22"/>
      <c r="F574" s="23"/>
      <c r="G574" s="22"/>
      <c r="H574" s="38"/>
      <c r="I574" s="30"/>
      <c r="J574" s="2">
        <v>455</v>
      </c>
      <c r="K574" s="2">
        <f t="shared" si="20"/>
        <v>139</v>
      </c>
      <c r="L574" s="11"/>
      <c r="O574" s="14"/>
      <c r="P574" s="11"/>
      <c r="S574" s="14"/>
      <c r="U574" s="35"/>
      <c r="V574" s="35"/>
      <c r="X574" s="47"/>
      <c r="Z574" s="47"/>
    </row>
    <row r="575" spans="2:26" ht="15" x14ac:dyDescent="0.25">
      <c r="B575" s="17">
        <v>63</v>
      </c>
      <c r="C575" s="17">
        <f t="shared" si="21"/>
        <v>63190</v>
      </c>
      <c r="D575" s="11"/>
      <c r="E575" s="22"/>
      <c r="F575" s="23"/>
      <c r="G575" s="22"/>
      <c r="H575" s="38"/>
      <c r="I575" s="11" t="s">
        <v>139</v>
      </c>
      <c r="J575" s="2">
        <v>445</v>
      </c>
      <c r="K575" s="2">
        <f t="shared" si="20"/>
        <v>142</v>
      </c>
      <c r="L575" s="11"/>
      <c r="O575" s="14"/>
      <c r="P575" s="11"/>
      <c r="S575" s="14"/>
      <c r="U575" s="35"/>
      <c r="V575" s="35"/>
      <c r="X575" s="47"/>
      <c r="Z575" s="47"/>
    </row>
    <row r="576" spans="2:26" ht="15" x14ac:dyDescent="0.25">
      <c r="B576" s="17">
        <v>63</v>
      </c>
      <c r="C576" s="17">
        <f t="shared" si="21"/>
        <v>63000</v>
      </c>
      <c r="D576" s="11"/>
      <c r="E576" s="22"/>
      <c r="F576" s="23"/>
      <c r="G576" s="22"/>
      <c r="H576" s="38"/>
      <c r="I576" s="11"/>
      <c r="J576" s="2">
        <v>450</v>
      </c>
      <c r="K576" s="2">
        <f t="shared" si="20"/>
        <v>140</v>
      </c>
      <c r="L576" s="11"/>
      <c r="O576" s="14"/>
      <c r="P576" s="11"/>
      <c r="S576" s="14"/>
      <c r="U576" s="35"/>
      <c r="V576" s="35"/>
      <c r="X576" s="47"/>
      <c r="Z576" s="47"/>
    </row>
    <row r="577" spans="2:26" ht="15.75" thickBot="1" x14ac:dyDescent="0.3">
      <c r="B577" s="18">
        <v>63</v>
      </c>
      <c r="C577" s="18">
        <f t="shared" si="21"/>
        <v>63245</v>
      </c>
      <c r="D577" s="12"/>
      <c r="E577" s="24"/>
      <c r="F577" s="25"/>
      <c r="G577" s="24"/>
      <c r="H577" s="39"/>
      <c r="I577" s="12"/>
      <c r="J577" s="4">
        <v>455</v>
      </c>
      <c r="K577" s="4">
        <f t="shared" si="20"/>
        <v>139</v>
      </c>
      <c r="L577" s="12"/>
      <c r="M577" s="4"/>
      <c r="N577" s="4"/>
      <c r="O577" s="15"/>
      <c r="P577" s="12"/>
      <c r="Q577" s="4"/>
      <c r="R577" s="4"/>
      <c r="S577" s="15"/>
      <c r="U577" s="35"/>
      <c r="V577" s="35"/>
      <c r="X577" s="47"/>
      <c r="Z577" s="47"/>
    </row>
    <row r="578" spans="2:26" ht="15" x14ac:dyDescent="0.25">
      <c r="B578" s="17">
        <v>64</v>
      </c>
      <c r="C578" s="17">
        <f t="shared" si="21"/>
        <v>64070</v>
      </c>
      <c r="D578" s="11">
        <v>288</v>
      </c>
      <c r="E578" s="22">
        <f>B578*F578</f>
        <v>74314.202521102939</v>
      </c>
      <c r="F578" s="23">
        <f>F569*(1-X578)</f>
        <v>1161.1594143922334</v>
      </c>
      <c r="G578" s="22">
        <f>B578*H578</f>
        <v>81745.622773213225</v>
      </c>
      <c r="H578" s="38">
        <f>H569*(1-Z578)</f>
        <v>1277.2753558314566</v>
      </c>
      <c r="I578" s="19" t="s">
        <v>136</v>
      </c>
      <c r="J578" s="2">
        <v>430</v>
      </c>
      <c r="K578" s="2">
        <f t="shared" si="20"/>
        <v>149</v>
      </c>
      <c r="L578" s="189" t="s">
        <v>458</v>
      </c>
      <c r="M578" s="190" t="s">
        <v>62</v>
      </c>
      <c r="N578" s="190" t="s">
        <v>119</v>
      </c>
      <c r="O578" s="191">
        <v>1</v>
      </c>
      <c r="P578" s="189" t="s">
        <v>465</v>
      </c>
      <c r="Q578" s="190" t="s">
        <v>62</v>
      </c>
      <c r="R578" s="190" t="s">
        <v>119</v>
      </c>
      <c r="S578" s="191">
        <v>3</v>
      </c>
      <c r="U578" s="35"/>
      <c r="V578" s="35"/>
      <c r="X578" s="47">
        <f>$X$452</f>
        <v>1.2999999999999999E-3</v>
      </c>
      <c r="Z578" s="47">
        <f t="shared" si="17"/>
        <v>1.2999999999999999E-3</v>
      </c>
    </row>
    <row r="579" spans="2:26" ht="15" x14ac:dyDescent="0.25">
      <c r="B579" s="17">
        <v>64</v>
      </c>
      <c r="C579" s="17">
        <f t="shared" si="21"/>
        <v>64380</v>
      </c>
      <c r="D579" s="11"/>
      <c r="E579" s="22"/>
      <c r="F579" s="23"/>
      <c r="G579" s="22"/>
      <c r="H579" s="38"/>
      <c r="J579" s="2">
        <v>435</v>
      </c>
      <c r="K579" s="2">
        <f t="shared" si="20"/>
        <v>148</v>
      </c>
      <c r="L579" s="101" t="s">
        <v>479</v>
      </c>
      <c r="M579" s="104" t="s">
        <v>62</v>
      </c>
      <c r="N579" s="104" t="s">
        <v>119</v>
      </c>
      <c r="O579" s="102">
        <v>1</v>
      </c>
      <c r="P579" s="101" t="s">
        <v>528</v>
      </c>
      <c r="Q579" s="104" t="s">
        <v>62</v>
      </c>
      <c r="R579" s="104" t="s">
        <v>119</v>
      </c>
      <c r="S579" s="102">
        <v>3</v>
      </c>
      <c r="U579" s="35"/>
      <c r="V579" s="35"/>
      <c r="X579" s="47"/>
      <c r="Z579" s="47"/>
    </row>
    <row r="580" spans="2:26" ht="15" x14ac:dyDescent="0.25">
      <c r="B580" s="17">
        <v>64</v>
      </c>
      <c r="C580" s="17">
        <f t="shared" si="21"/>
        <v>64240</v>
      </c>
      <c r="D580" s="11"/>
      <c r="E580" s="22"/>
      <c r="F580" s="23"/>
      <c r="G580" s="22"/>
      <c r="H580" s="38"/>
      <c r="J580" s="2">
        <v>440</v>
      </c>
      <c r="K580" s="2">
        <f t="shared" si="20"/>
        <v>146</v>
      </c>
      <c r="L580" s="11"/>
      <c r="O580" s="14"/>
      <c r="P580" s="11"/>
      <c r="S580" s="14"/>
      <c r="U580" s="35"/>
      <c r="V580" s="35"/>
      <c r="X580" s="47"/>
      <c r="Z580" s="47"/>
    </row>
    <row r="581" spans="2:26" ht="15" x14ac:dyDescent="0.25">
      <c r="B581" s="17">
        <v>64</v>
      </c>
      <c r="C581" s="17">
        <f t="shared" si="21"/>
        <v>64080</v>
      </c>
      <c r="D581" s="11"/>
      <c r="E581" s="22"/>
      <c r="F581" s="23"/>
      <c r="G581" s="22"/>
      <c r="H581" s="38"/>
      <c r="J581" s="2">
        <v>445</v>
      </c>
      <c r="K581" s="2">
        <f t="shared" si="20"/>
        <v>144</v>
      </c>
      <c r="L581" s="11"/>
      <c r="O581" s="14"/>
      <c r="P581" s="11"/>
      <c r="S581" s="14"/>
      <c r="U581" s="35"/>
      <c r="V581" s="35"/>
      <c r="X581" s="47"/>
      <c r="Z581" s="47"/>
    </row>
    <row r="582" spans="2:26" ht="15" x14ac:dyDescent="0.25">
      <c r="B582" s="17">
        <v>64</v>
      </c>
      <c r="C582" s="17">
        <f t="shared" si="21"/>
        <v>64350</v>
      </c>
      <c r="D582" s="11"/>
      <c r="E582" s="22"/>
      <c r="F582" s="23"/>
      <c r="G582" s="22"/>
      <c r="H582" s="38"/>
      <c r="J582" s="2">
        <v>450</v>
      </c>
      <c r="K582" s="2">
        <f t="shared" si="20"/>
        <v>143</v>
      </c>
      <c r="L582" s="11"/>
      <c r="O582" s="14"/>
      <c r="P582" s="11"/>
      <c r="S582" s="14"/>
      <c r="U582" s="35"/>
      <c r="V582" s="35"/>
      <c r="X582" s="47"/>
      <c r="Z582" s="47"/>
    </row>
    <row r="583" spans="2:26" ht="15" x14ac:dyDescent="0.25">
      <c r="B583" s="17">
        <v>64</v>
      </c>
      <c r="C583" s="17">
        <f t="shared" si="21"/>
        <v>64155</v>
      </c>
      <c r="D583" s="11"/>
      <c r="E583" s="22"/>
      <c r="F583" s="23"/>
      <c r="G583" s="22"/>
      <c r="H583" s="38"/>
      <c r="I583" s="30"/>
      <c r="J583" s="2">
        <v>455</v>
      </c>
      <c r="K583" s="2">
        <f t="shared" si="20"/>
        <v>141</v>
      </c>
      <c r="L583" s="11"/>
      <c r="O583" s="14"/>
      <c r="P583" s="11"/>
      <c r="S583" s="14"/>
      <c r="U583" s="35"/>
      <c r="V583" s="35"/>
      <c r="X583" s="47"/>
      <c r="Z583" s="47"/>
    </row>
    <row r="584" spans="2:26" ht="15" x14ac:dyDescent="0.25">
      <c r="B584" s="17">
        <v>64</v>
      </c>
      <c r="C584" s="17">
        <f t="shared" si="21"/>
        <v>64080</v>
      </c>
      <c r="D584" s="11"/>
      <c r="E584" s="22"/>
      <c r="F584" s="23"/>
      <c r="G584" s="22"/>
      <c r="H584" s="38"/>
      <c r="I584" s="11" t="s">
        <v>139</v>
      </c>
      <c r="J584" s="2">
        <v>445</v>
      </c>
      <c r="K584" s="2">
        <f t="shared" si="20"/>
        <v>144</v>
      </c>
      <c r="L584" s="11"/>
      <c r="O584" s="14"/>
      <c r="P584" s="11"/>
      <c r="S584" s="14"/>
      <c r="U584" s="35"/>
      <c r="V584" s="35"/>
      <c r="X584" s="47"/>
      <c r="Z584" s="47"/>
    </row>
    <row r="585" spans="2:26" ht="15" x14ac:dyDescent="0.25">
      <c r="B585" s="17">
        <v>64</v>
      </c>
      <c r="C585" s="17">
        <f t="shared" si="21"/>
        <v>64350</v>
      </c>
      <c r="D585" s="11"/>
      <c r="E585" s="22"/>
      <c r="F585" s="23"/>
      <c r="G585" s="22"/>
      <c r="H585" s="38"/>
      <c r="I585" s="11"/>
      <c r="J585" s="2">
        <v>450</v>
      </c>
      <c r="K585" s="2">
        <f t="shared" si="20"/>
        <v>143</v>
      </c>
      <c r="L585" s="11"/>
      <c r="O585" s="14"/>
      <c r="P585" s="11"/>
      <c r="S585" s="14"/>
      <c r="U585" s="35"/>
      <c r="V585" s="35"/>
      <c r="X585" s="47"/>
      <c r="Z585" s="47"/>
    </row>
    <row r="586" spans="2:26" ht="15.75" thickBot="1" x14ac:dyDescent="0.3">
      <c r="B586" s="17">
        <v>64</v>
      </c>
      <c r="C586" s="17">
        <f t="shared" si="21"/>
        <v>64155</v>
      </c>
      <c r="D586" s="11"/>
      <c r="E586" s="22"/>
      <c r="F586" s="23"/>
      <c r="G586" s="22"/>
      <c r="H586" s="38"/>
      <c r="I586" s="12"/>
      <c r="J586" s="2">
        <v>455</v>
      </c>
      <c r="K586" s="2">
        <f t="shared" si="20"/>
        <v>141</v>
      </c>
      <c r="L586" s="12"/>
      <c r="M586" s="4"/>
      <c r="N586" s="4"/>
      <c r="O586" s="15"/>
      <c r="P586" s="12"/>
      <c r="Q586" s="4"/>
      <c r="R586" s="4"/>
      <c r="S586" s="15"/>
      <c r="U586" s="35"/>
      <c r="V586" s="35"/>
      <c r="X586" s="47"/>
      <c r="Z586" s="47"/>
    </row>
    <row r="587" spans="2:26" ht="15" x14ac:dyDescent="0.25">
      <c r="B587" s="16">
        <v>65</v>
      </c>
      <c r="C587" s="16">
        <f t="shared" si="21"/>
        <v>65360</v>
      </c>
      <c r="D587" s="10">
        <v>293</v>
      </c>
      <c r="E587" s="36">
        <f>B587*F587</f>
        <v>75377.243964979032</v>
      </c>
      <c r="F587" s="51">
        <f>F578*(1-X587)</f>
        <v>1159.6499071535236</v>
      </c>
      <c r="G587" s="36">
        <f>B587*H587</f>
        <v>82914.968361476916</v>
      </c>
      <c r="H587" s="37">
        <f>H578*(1-Z587)</f>
        <v>1275.6148978688757</v>
      </c>
      <c r="I587" s="19" t="s">
        <v>136</v>
      </c>
      <c r="J587" s="19">
        <v>430</v>
      </c>
      <c r="K587" s="19">
        <f t="shared" si="20"/>
        <v>152</v>
      </c>
      <c r="L587" s="189" t="s">
        <v>458</v>
      </c>
      <c r="M587" s="190" t="s">
        <v>62</v>
      </c>
      <c r="N587" s="190" t="s">
        <v>119</v>
      </c>
      <c r="O587" s="191">
        <v>1</v>
      </c>
      <c r="P587" s="189" t="s">
        <v>465</v>
      </c>
      <c r="Q587" s="190" t="s">
        <v>62</v>
      </c>
      <c r="R587" s="190" t="s">
        <v>119</v>
      </c>
      <c r="S587" s="191">
        <v>3</v>
      </c>
      <c r="U587" s="35"/>
      <c r="V587" s="35"/>
      <c r="X587" s="47">
        <f>$X$452</f>
        <v>1.2999999999999999E-3</v>
      </c>
      <c r="Z587" s="47">
        <f t="shared" si="17"/>
        <v>1.2999999999999999E-3</v>
      </c>
    </row>
    <row r="588" spans="2:26" ht="15" x14ac:dyDescent="0.25">
      <c r="B588" s="17">
        <v>65</v>
      </c>
      <c r="C588" s="17">
        <f t="shared" si="21"/>
        <v>65250</v>
      </c>
      <c r="D588" s="11"/>
      <c r="E588" s="22"/>
      <c r="F588" s="23"/>
      <c r="G588" s="22"/>
      <c r="H588" s="38"/>
      <c r="J588" s="2">
        <v>435</v>
      </c>
      <c r="K588" s="2">
        <f t="shared" si="20"/>
        <v>150</v>
      </c>
      <c r="L588" s="101" t="s">
        <v>479</v>
      </c>
      <c r="M588" s="104" t="s">
        <v>62</v>
      </c>
      <c r="N588" s="104" t="s">
        <v>119</v>
      </c>
      <c r="O588" s="102">
        <v>1</v>
      </c>
      <c r="P588" s="101" t="s">
        <v>528</v>
      </c>
      <c r="Q588" s="104" t="s">
        <v>62</v>
      </c>
      <c r="R588" s="104" t="s">
        <v>119</v>
      </c>
      <c r="S588" s="102">
        <v>3</v>
      </c>
      <c r="U588" s="35"/>
      <c r="V588" s="35"/>
      <c r="X588" s="47"/>
      <c r="Z588" s="47"/>
    </row>
    <row r="589" spans="2:26" ht="15" x14ac:dyDescent="0.25">
      <c r="B589" s="17">
        <v>65</v>
      </c>
      <c r="C589" s="17">
        <f t="shared" si="21"/>
        <v>65120</v>
      </c>
      <c r="D589" s="11"/>
      <c r="E589" s="22"/>
      <c r="F589" s="23"/>
      <c r="G589" s="22"/>
      <c r="H589" s="38"/>
      <c r="J589" s="2">
        <v>440</v>
      </c>
      <c r="K589" s="2">
        <f t="shared" si="20"/>
        <v>148</v>
      </c>
      <c r="L589" s="11"/>
      <c r="O589" s="14"/>
      <c r="P589" s="11"/>
      <c r="S589" s="14"/>
      <c r="U589" s="35"/>
      <c r="V589" s="35"/>
      <c r="X589" s="47"/>
      <c r="Z589" s="47"/>
    </row>
    <row r="590" spans="2:26" ht="15" x14ac:dyDescent="0.25">
      <c r="B590" s="17">
        <v>65</v>
      </c>
      <c r="C590" s="17">
        <f t="shared" si="21"/>
        <v>65415</v>
      </c>
      <c r="D590" s="11"/>
      <c r="E590" s="22"/>
      <c r="F590" s="23"/>
      <c r="G590" s="22"/>
      <c r="H590" s="38"/>
      <c r="J590" s="2">
        <v>445</v>
      </c>
      <c r="K590" s="2">
        <f t="shared" si="20"/>
        <v>147</v>
      </c>
      <c r="L590" s="11"/>
      <c r="O590" s="14"/>
      <c r="P590" s="11"/>
      <c r="S590" s="14"/>
      <c r="U590" s="35"/>
      <c r="V590" s="35"/>
      <c r="X590" s="47"/>
      <c r="Z590" s="47"/>
    </row>
    <row r="591" spans="2:26" ht="15" x14ac:dyDescent="0.25">
      <c r="B591" s="17">
        <v>65</v>
      </c>
      <c r="C591" s="17">
        <f t="shared" si="21"/>
        <v>65250</v>
      </c>
      <c r="D591" s="11"/>
      <c r="E591" s="22"/>
      <c r="F591" s="23"/>
      <c r="G591" s="22"/>
      <c r="H591" s="38"/>
      <c r="J591" s="2">
        <v>450</v>
      </c>
      <c r="K591" s="2">
        <f t="shared" si="20"/>
        <v>145</v>
      </c>
      <c r="L591" s="11"/>
      <c r="O591" s="14"/>
      <c r="P591" s="11"/>
      <c r="S591" s="14"/>
      <c r="U591" s="35"/>
      <c r="V591" s="35"/>
      <c r="X591" s="47"/>
      <c r="Z591" s="47"/>
    </row>
    <row r="592" spans="2:26" ht="15" x14ac:dyDescent="0.25">
      <c r="B592" s="17">
        <v>65</v>
      </c>
      <c r="C592" s="17">
        <f t="shared" si="21"/>
        <v>65065</v>
      </c>
      <c r="D592" s="11"/>
      <c r="E592" s="22"/>
      <c r="F592" s="23"/>
      <c r="G592" s="22"/>
      <c r="H592" s="38"/>
      <c r="I592" s="30"/>
      <c r="J592" s="2">
        <v>455</v>
      </c>
      <c r="K592" s="2">
        <f t="shared" si="20"/>
        <v>143</v>
      </c>
      <c r="L592" s="11"/>
      <c r="O592" s="14"/>
      <c r="P592" s="11"/>
      <c r="S592" s="14"/>
      <c r="U592" s="35"/>
      <c r="V592" s="35"/>
      <c r="X592" s="47"/>
      <c r="Z592" s="47"/>
    </row>
    <row r="593" spans="2:26" ht="15" x14ac:dyDescent="0.25">
      <c r="B593" s="17">
        <v>65</v>
      </c>
      <c r="C593" s="17">
        <f t="shared" si="21"/>
        <v>65415</v>
      </c>
      <c r="D593" s="11"/>
      <c r="E593" s="22"/>
      <c r="F593" s="23"/>
      <c r="G593" s="22"/>
      <c r="H593" s="38"/>
      <c r="I593" s="11" t="s">
        <v>139</v>
      </c>
      <c r="J593" s="2">
        <v>445</v>
      </c>
      <c r="K593" s="2">
        <f t="shared" si="20"/>
        <v>147</v>
      </c>
      <c r="L593" s="11"/>
      <c r="O593" s="14"/>
      <c r="P593" s="11"/>
      <c r="S593" s="14"/>
      <c r="U593" s="35"/>
      <c r="V593" s="35"/>
      <c r="X593" s="47"/>
      <c r="Z593" s="47"/>
    </row>
    <row r="594" spans="2:26" ht="15" x14ac:dyDescent="0.25">
      <c r="B594" s="17">
        <v>65</v>
      </c>
      <c r="C594" s="17">
        <f t="shared" si="21"/>
        <v>65250</v>
      </c>
      <c r="D594" s="11"/>
      <c r="E594" s="22"/>
      <c r="F594" s="23"/>
      <c r="G594" s="22"/>
      <c r="H594" s="38"/>
      <c r="I594" s="11"/>
      <c r="J594" s="2">
        <v>450</v>
      </c>
      <c r="K594" s="2">
        <f t="shared" si="20"/>
        <v>145</v>
      </c>
      <c r="L594" s="11"/>
      <c r="O594" s="14"/>
      <c r="P594" s="11"/>
      <c r="S594" s="14"/>
      <c r="U594" s="35"/>
      <c r="V594" s="35"/>
      <c r="X594" s="47"/>
      <c r="Z594" s="47"/>
    </row>
    <row r="595" spans="2:26" ht="15.75" thickBot="1" x14ac:dyDescent="0.3">
      <c r="B595" s="18">
        <v>65</v>
      </c>
      <c r="C595" s="18">
        <f t="shared" si="21"/>
        <v>65065</v>
      </c>
      <c r="D595" s="12"/>
      <c r="E595" s="24"/>
      <c r="F595" s="25"/>
      <c r="G595" s="24"/>
      <c r="H595" s="39"/>
      <c r="I595" s="12"/>
      <c r="J595" s="4">
        <v>455</v>
      </c>
      <c r="K595" s="4">
        <f t="shared" si="20"/>
        <v>143</v>
      </c>
      <c r="L595" s="12"/>
      <c r="M595" s="4"/>
      <c r="N595" s="4"/>
      <c r="O595" s="15"/>
      <c r="P595" s="12"/>
      <c r="Q595" s="4"/>
      <c r="R595" s="4"/>
      <c r="S595" s="15"/>
      <c r="U595" s="35"/>
      <c r="V595" s="35"/>
      <c r="X595" s="47"/>
      <c r="Z595" s="47"/>
    </row>
    <row r="596" spans="2:26" ht="15" x14ac:dyDescent="0.25">
      <c r="B596" s="17">
        <v>66</v>
      </c>
      <c r="C596" s="17">
        <f t="shared" si="21"/>
        <v>66220</v>
      </c>
      <c r="D596" s="11">
        <v>297</v>
      </c>
      <c r="E596" s="22">
        <f>B596*F596</f>
        <v>76437.395910098785</v>
      </c>
      <c r="F596" s="23">
        <f>F587*(1-X596)</f>
        <v>1158.1423622742241</v>
      </c>
      <c r="G596" s="22">
        <f>B596*H596</f>
        <v>84081.135501108642</v>
      </c>
      <c r="H596" s="38">
        <f>H587*(1-Z596)</f>
        <v>1273.9565985016461</v>
      </c>
      <c r="I596" s="19" t="s">
        <v>136</v>
      </c>
      <c r="J596" s="2">
        <v>430</v>
      </c>
      <c r="K596" s="2">
        <f t="shared" si="20"/>
        <v>154</v>
      </c>
      <c r="L596" s="189" t="s">
        <v>458</v>
      </c>
      <c r="M596" s="190" t="s">
        <v>62</v>
      </c>
      <c r="N596" s="190" t="s">
        <v>119</v>
      </c>
      <c r="O596" s="191">
        <v>1</v>
      </c>
      <c r="P596" s="189" t="s">
        <v>465</v>
      </c>
      <c r="Q596" s="190" t="s">
        <v>62</v>
      </c>
      <c r="R596" s="190" t="s">
        <v>119</v>
      </c>
      <c r="S596" s="191">
        <v>3</v>
      </c>
      <c r="U596" s="35"/>
      <c r="V596" s="35"/>
      <c r="X596" s="47">
        <f>$X$452</f>
        <v>1.2999999999999999E-3</v>
      </c>
      <c r="Z596" s="47">
        <f t="shared" si="17"/>
        <v>1.2999999999999999E-3</v>
      </c>
    </row>
    <row r="597" spans="2:26" ht="15" x14ac:dyDescent="0.25">
      <c r="B597" s="17">
        <v>66</v>
      </c>
      <c r="C597" s="17">
        <f t="shared" si="21"/>
        <v>66120</v>
      </c>
      <c r="D597" s="11"/>
      <c r="E597" s="22"/>
      <c r="F597" s="23"/>
      <c r="G597" s="22"/>
      <c r="H597" s="38"/>
      <c r="J597" s="2">
        <v>435</v>
      </c>
      <c r="K597" s="2">
        <f t="shared" si="20"/>
        <v>152</v>
      </c>
      <c r="L597" s="11" t="s">
        <v>453</v>
      </c>
      <c r="M597" s="2" t="s">
        <v>62</v>
      </c>
      <c r="N597" s="2" t="s">
        <v>119</v>
      </c>
      <c r="O597" s="14">
        <v>2</v>
      </c>
      <c r="P597" s="101" t="s">
        <v>528</v>
      </c>
      <c r="Q597" s="104" t="s">
        <v>62</v>
      </c>
      <c r="R597" s="104" t="s">
        <v>119</v>
      </c>
      <c r="S597" s="102">
        <v>3</v>
      </c>
      <c r="U597" s="35"/>
      <c r="V597" s="35"/>
      <c r="X597" s="47"/>
      <c r="Z597" s="47"/>
    </row>
    <row r="598" spans="2:26" ht="15" x14ac:dyDescent="0.25">
      <c r="B598" s="17">
        <v>66</v>
      </c>
      <c r="C598" s="17">
        <f t="shared" si="21"/>
        <v>66000</v>
      </c>
      <c r="D598" s="11"/>
      <c r="E598" s="22"/>
      <c r="F598" s="23"/>
      <c r="G598" s="22"/>
      <c r="H598" s="38"/>
      <c r="J598" s="2">
        <v>440</v>
      </c>
      <c r="K598" s="2">
        <f t="shared" si="20"/>
        <v>150</v>
      </c>
      <c r="L598" s="11"/>
      <c r="O598" s="14"/>
      <c r="P598" s="11"/>
      <c r="S598" s="14"/>
      <c r="U598" s="35"/>
      <c r="V598" s="35"/>
      <c r="X598" s="47"/>
      <c r="Z598" s="47"/>
    </row>
    <row r="599" spans="2:26" ht="15" x14ac:dyDescent="0.25">
      <c r="B599" s="17">
        <v>66</v>
      </c>
      <c r="C599" s="17">
        <f t="shared" si="21"/>
        <v>66305</v>
      </c>
      <c r="D599" s="11"/>
      <c r="E599" s="22"/>
      <c r="F599" s="23"/>
      <c r="G599" s="22"/>
      <c r="H599" s="38"/>
      <c r="J599" s="2">
        <v>445</v>
      </c>
      <c r="K599" s="2">
        <f t="shared" si="20"/>
        <v>149</v>
      </c>
      <c r="L599" s="11"/>
      <c r="O599" s="14"/>
      <c r="P599" s="11"/>
      <c r="S599" s="14"/>
      <c r="U599" s="35"/>
      <c r="V599" s="35"/>
      <c r="X599" s="47"/>
      <c r="Z599" s="47"/>
    </row>
    <row r="600" spans="2:26" ht="15" x14ac:dyDescent="0.25">
      <c r="B600" s="17">
        <v>66</v>
      </c>
      <c r="C600" s="17">
        <f t="shared" si="21"/>
        <v>66150</v>
      </c>
      <c r="D600" s="11"/>
      <c r="E600" s="22"/>
      <c r="F600" s="23"/>
      <c r="G600" s="22"/>
      <c r="H600" s="38"/>
      <c r="J600" s="2">
        <v>450</v>
      </c>
      <c r="K600" s="2">
        <f t="shared" si="20"/>
        <v>147</v>
      </c>
      <c r="L600" s="11"/>
      <c r="O600" s="14"/>
      <c r="P600" s="11"/>
      <c r="S600" s="14"/>
      <c r="U600" s="35"/>
      <c r="V600" s="35"/>
      <c r="X600" s="47"/>
      <c r="Z600" s="47"/>
    </row>
    <row r="601" spans="2:26" ht="15" x14ac:dyDescent="0.25">
      <c r="B601" s="17">
        <v>66</v>
      </c>
      <c r="C601" s="17">
        <f t="shared" si="21"/>
        <v>66430</v>
      </c>
      <c r="D601" s="11"/>
      <c r="E601" s="22"/>
      <c r="F601" s="23"/>
      <c r="G601" s="22"/>
      <c r="H601" s="38"/>
      <c r="I601" s="30"/>
      <c r="J601" s="2">
        <v>455</v>
      </c>
      <c r="K601" s="2">
        <f t="shared" si="20"/>
        <v>146</v>
      </c>
      <c r="L601" s="11"/>
      <c r="O601" s="14"/>
      <c r="P601" s="11"/>
      <c r="S601" s="14"/>
      <c r="U601" s="35"/>
      <c r="V601" s="35"/>
      <c r="X601" s="47"/>
      <c r="Z601" s="47"/>
    </row>
    <row r="602" spans="2:26" ht="15" x14ac:dyDescent="0.25">
      <c r="B602" s="17">
        <v>66</v>
      </c>
      <c r="C602" s="17">
        <f t="shared" si="21"/>
        <v>66305</v>
      </c>
      <c r="D602" s="11"/>
      <c r="E602" s="22"/>
      <c r="F602" s="23"/>
      <c r="G602" s="22"/>
      <c r="H602" s="38"/>
      <c r="I602" s="11" t="s">
        <v>139</v>
      </c>
      <c r="J602" s="2">
        <v>445</v>
      </c>
      <c r="K602" s="2">
        <f t="shared" si="20"/>
        <v>149</v>
      </c>
      <c r="L602" s="11"/>
      <c r="O602" s="14"/>
      <c r="P602" s="11"/>
      <c r="S602" s="14"/>
      <c r="U602" s="35"/>
      <c r="V602" s="35"/>
      <c r="X602" s="47"/>
      <c r="Z602" s="47"/>
    </row>
    <row r="603" spans="2:26" ht="15" x14ac:dyDescent="0.25">
      <c r="B603" s="17">
        <v>66</v>
      </c>
      <c r="C603" s="17">
        <f t="shared" si="21"/>
        <v>66150</v>
      </c>
      <c r="D603" s="11"/>
      <c r="E603" s="22"/>
      <c r="F603" s="23"/>
      <c r="G603" s="22"/>
      <c r="H603" s="38"/>
      <c r="I603" s="11"/>
      <c r="J603" s="2">
        <v>450</v>
      </c>
      <c r="K603" s="2">
        <f t="shared" si="20"/>
        <v>147</v>
      </c>
      <c r="L603" s="11"/>
      <c r="O603" s="14"/>
      <c r="P603" s="11"/>
      <c r="S603" s="14"/>
      <c r="U603" s="35"/>
      <c r="V603" s="35"/>
      <c r="X603" s="47"/>
      <c r="Z603" s="47"/>
    </row>
    <row r="604" spans="2:26" ht="15.75" thickBot="1" x14ac:dyDescent="0.3">
      <c r="B604" s="17">
        <v>66</v>
      </c>
      <c r="C604" s="17">
        <f t="shared" si="21"/>
        <v>66430</v>
      </c>
      <c r="D604" s="11"/>
      <c r="E604" s="22"/>
      <c r="F604" s="23"/>
      <c r="G604" s="22"/>
      <c r="H604" s="38"/>
      <c r="I604" s="12"/>
      <c r="J604" s="2">
        <v>455</v>
      </c>
      <c r="K604" s="2">
        <f t="shared" si="20"/>
        <v>146</v>
      </c>
      <c r="L604" s="12"/>
      <c r="M604" s="4"/>
      <c r="N604" s="4"/>
      <c r="O604" s="15"/>
      <c r="P604" s="12"/>
      <c r="Q604" s="4"/>
      <c r="R604" s="4"/>
      <c r="S604" s="15"/>
      <c r="U604" s="35"/>
      <c r="V604" s="35"/>
      <c r="X604" s="47"/>
      <c r="Z604" s="47"/>
    </row>
    <row r="605" spans="2:26" ht="15" x14ac:dyDescent="0.25">
      <c r="B605" s="16">
        <v>67</v>
      </c>
      <c r="C605" s="16">
        <f t="shared" si="21"/>
        <v>67080</v>
      </c>
      <c r="D605" s="10">
        <v>302</v>
      </c>
      <c r="E605" s="36">
        <f>B605*F605</f>
        <v>77494.664072618936</v>
      </c>
      <c r="F605" s="51">
        <f>F596*(1-X605)</f>
        <v>1156.6367772032677</v>
      </c>
      <c r="G605" s="36">
        <f>B605*H605</f>
        <v>85244.130479880798</v>
      </c>
      <c r="H605" s="37">
        <f>H596*(1-Z605)</f>
        <v>1272.3004549235941</v>
      </c>
      <c r="I605" s="19" t="s">
        <v>136</v>
      </c>
      <c r="J605" s="19">
        <v>430</v>
      </c>
      <c r="K605" s="19">
        <f t="shared" ref="K605:K668" si="22">CEILING(B605*1000/J605,1)</f>
        <v>156</v>
      </c>
      <c r="L605" s="189" t="s">
        <v>458</v>
      </c>
      <c r="M605" s="190" t="s">
        <v>62</v>
      </c>
      <c r="N605" s="190" t="s">
        <v>119</v>
      </c>
      <c r="O605" s="191">
        <v>1</v>
      </c>
      <c r="P605" s="189" t="s">
        <v>465</v>
      </c>
      <c r="Q605" s="190" t="s">
        <v>62</v>
      </c>
      <c r="R605" s="190" t="s">
        <v>119</v>
      </c>
      <c r="S605" s="191">
        <v>3</v>
      </c>
      <c r="U605" s="35"/>
      <c r="V605" s="35"/>
      <c r="X605" s="47">
        <f>$X$452</f>
        <v>1.2999999999999999E-3</v>
      </c>
      <c r="Z605" s="47">
        <f t="shared" si="17"/>
        <v>1.2999999999999999E-3</v>
      </c>
    </row>
    <row r="606" spans="2:26" ht="15" x14ac:dyDescent="0.25">
      <c r="B606" s="17">
        <v>67</v>
      </c>
      <c r="C606" s="17">
        <f t="shared" ref="C606:C669" si="23">K606*J606</f>
        <v>67425</v>
      </c>
      <c r="D606" s="11"/>
      <c r="E606" s="22"/>
      <c r="F606" s="23"/>
      <c r="G606" s="22"/>
      <c r="H606" s="38"/>
      <c r="J606" s="2">
        <v>435</v>
      </c>
      <c r="K606" s="2">
        <f t="shared" si="22"/>
        <v>155</v>
      </c>
      <c r="L606" s="11" t="s">
        <v>453</v>
      </c>
      <c r="M606" s="2" t="s">
        <v>62</v>
      </c>
      <c r="N606" s="2" t="s">
        <v>119</v>
      </c>
      <c r="O606" s="14">
        <v>2</v>
      </c>
      <c r="P606" s="101" t="s">
        <v>528</v>
      </c>
      <c r="Q606" s="104" t="s">
        <v>62</v>
      </c>
      <c r="R606" s="104" t="s">
        <v>119</v>
      </c>
      <c r="S606" s="102">
        <v>3</v>
      </c>
      <c r="U606" s="35"/>
      <c r="V606" s="35"/>
      <c r="X606" s="47"/>
      <c r="Z606" s="47"/>
    </row>
    <row r="607" spans="2:26" ht="15" x14ac:dyDescent="0.25">
      <c r="B607" s="17">
        <v>67</v>
      </c>
      <c r="C607" s="17">
        <f t="shared" si="23"/>
        <v>67320</v>
      </c>
      <c r="D607" s="11"/>
      <c r="E607" s="22"/>
      <c r="F607" s="23"/>
      <c r="G607" s="22"/>
      <c r="H607" s="38"/>
      <c r="J607" s="2">
        <v>440</v>
      </c>
      <c r="K607" s="2">
        <f t="shared" si="22"/>
        <v>153</v>
      </c>
      <c r="L607" s="11"/>
      <c r="O607" s="14"/>
      <c r="P607" s="11"/>
      <c r="S607" s="14"/>
      <c r="U607" s="35"/>
      <c r="V607" s="35"/>
      <c r="X607" s="47"/>
      <c r="Z607" s="47"/>
    </row>
    <row r="608" spans="2:26" ht="15" x14ac:dyDescent="0.25">
      <c r="B608" s="17">
        <v>67</v>
      </c>
      <c r="C608" s="17">
        <f t="shared" si="23"/>
        <v>67195</v>
      </c>
      <c r="D608" s="11"/>
      <c r="E608" s="22"/>
      <c r="F608" s="23"/>
      <c r="G608" s="22"/>
      <c r="H608" s="38"/>
      <c r="J608" s="2">
        <v>445</v>
      </c>
      <c r="K608" s="2">
        <f t="shared" si="22"/>
        <v>151</v>
      </c>
      <c r="L608" s="11"/>
      <c r="O608" s="14"/>
      <c r="P608" s="11"/>
      <c r="S608" s="14"/>
      <c r="U608" s="35"/>
      <c r="V608" s="35"/>
      <c r="X608" s="47"/>
      <c r="Z608" s="47"/>
    </row>
    <row r="609" spans="2:26" ht="15" x14ac:dyDescent="0.25">
      <c r="B609" s="17">
        <v>67</v>
      </c>
      <c r="C609" s="17">
        <f t="shared" si="23"/>
        <v>67050</v>
      </c>
      <c r="D609" s="11"/>
      <c r="E609" s="22"/>
      <c r="F609" s="23"/>
      <c r="G609" s="22"/>
      <c r="H609" s="38"/>
      <c r="J609" s="2">
        <v>450</v>
      </c>
      <c r="K609" s="2">
        <f t="shared" si="22"/>
        <v>149</v>
      </c>
      <c r="L609" s="11"/>
      <c r="O609" s="14"/>
      <c r="P609" s="11"/>
      <c r="S609" s="14"/>
      <c r="U609" s="35"/>
      <c r="V609" s="35"/>
      <c r="X609" s="47"/>
      <c r="Z609" s="47"/>
    </row>
    <row r="610" spans="2:26" ht="15" x14ac:dyDescent="0.25">
      <c r="B610" s="17">
        <v>67</v>
      </c>
      <c r="C610" s="17">
        <f t="shared" si="23"/>
        <v>67340</v>
      </c>
      <c r="D610" s="11"/>
      <c r="E610" s="22"/>
      <c r="F610" s="23"/>
      <c r="G610" s="22"/>
      <c r="H610" s="38"/>
      <c r="I610" s="30"/>
      <c r="J610" s="2">
        <v>455</v>
      </c>
      <c r="K610" s="2">
        <f t="shared" si="22"/>
        <v>148</v>
      </c>
      <c r="L610" s="11"/>
      <c r="O610" s="14"/>
      <c r="P610" s="11"/>
      <c r="S610" s="14"/>
      <c r="U610" s="35"/>
      <c r="V610" s="35"/>
      <c r="X610" s="47"/>
      <c r="Z610" s="47"/>
    </row>
    <row r="611" spans="2:26" ht="15" x14ac:dyDescent="0.25">
      <c r="B611" s="17">
        <v>67</v>
      </c>
      <c r="C611" s="17">
        <f t="shared" si="23"/>
        <v>67195</v>
      </c>
      <c r="D611" s="11"/>
      <c r="E611" s="22"/>
      <c r="F611" s="23"/>
      <c r="G611" s="22"/>
      <c r="H611" s="38"/>
      <c r="I611" s="11" t="s">
        <v>139</v>
      </c>
      <c r="J611" s="2">
        <v>445</v>
      </c>
      <c r="K611" s="2">
        <f t="shared" si="22"/>
        <v>151</v>
      </c>
      <c r="L611" s="11"/>
      <c r="O611" s="14"/>
      <c r="P611" s="11"/>
      <c r="S611" s="14"/>
      <c r="U611" s="35"/>
      <c r="V611" s="35"/>
      <c r="X611" s="47"/>
      <c r="Z611" s="47"/>
    </row>
    <row r="612" spans="2:26" ht="15" x14ac:dyDescent="0.25">
      <c r="B612" s="17">
        <v>67</v>
      </c>
      <c r="C612" s="17">
        <f t="shared" si="23"/>
        <v>67050</v>
      </c>
      <c r="D612" s="11"/>
      <c r="E612" s="22"/>
      <c r="F612" s="23"/>
      <c r="G612" s="22"/>
      <c r="H612" s="38"/>
      <c r="I612" s="11"/>
      <c r="J612" s="2">
        <v>450</v>
      </c>
      <c r="K612" s="2">
        <f t="shared" si="22"/>
        <v>149</v>
      </c>
      <c r="L612" s="11"/>
      <c r="O612" s="14"/>
      <c r="P612" s="11"/>
      <c r="S612" s="14"/>
      <c r="U612" s="35"/>
      <c r="V612" s="35"/>
      <c r="X612" s="47"/>
      <c r="Z612" s="47"/>
    </row>
    <row r="613" spans="2:26" ht="15.75" thickBot="1" x14ac:dyDescent="0.3">
      <c r="B613" s="18">
        <v>67</v>
      </c>
      <c r="C613" s="18">
        <f t="shared" si="23"/>
        <v>67340</v>
      </c>
      <c r="D613" s="12"/>
      <c r="E613" s="24"/>
      <c r="F613" s="25"/>
      <c r="G613" s="24"/>
      <c r="H613" s="39"/>
      <c r="I613" s="12"/>
      <c r="J613" s="4">
        <v>455</v>
      </c>
      <c r="K613" s="4">
        <f t="shared" si="22"/>
        <v>148</v>
      </c>
      <c r="L613" s="12"/>
      <c r="M613" s="4"/>
      <c r="N613" s="4"/>
      <c r="O613" s="15"/>
      <c r="P613" s="12"/>
      <c r="Q613" s="4"/>
      <c r="R613" s="4"/>
      <c r="S613" s="15"/>
      <c r="U613" s="35"/>
      <c r="V613" s="35"/>
      <c r="X613" s="47"/>
      <c r="Z613" s="47"/>
    </row>
    <row r="614" spans="2:26" ht="15" x14ac:dyDescent="0.25">
      <c r="B614" s="17">
        <v>68</v>
      </c>
      <c r="C614" s="17">
        <f t="shared" si="23"/>
        <v>68370</v>
      </c>
      <c r="D614" s="11">
        <v>306</v>
      </c>
      <c r="E614" s="22">
        <f>B614*F614</f>
        <v>78549.054158717438</v>
      </c>
      <c r="F614" s="23">
        <f>F605*(1-X614)</f>
        <v>1155.1331493929035</v>
      </c>
      <c r="G614" s="22">
        <f>B614*H614</f>
        <v>86403.959574589157</v>
      </c>
      <c r="H614" s="38">
        <f>H605*(1-Z614)</f>
        <v>1270.6464643321935</v>
      </c>
      <c r="I614" s="19" t="s">
        <v>136</v>
      </c>
      <c r="J614" s="2">
        <v>430</v>
      </c>
      <c r="K614" s="2">
        <f t="shared" si="22"/>
        <v>159</v>
      </c>
      <c r="L614" s="189" t="s">
        <v>458</v>
      </c>
      <c r="M614" s="190" t="s">
        <v>62</v>
      </c>
      <c r="N614" s="190" t="s">
        <v>119</v>
      </c>
      <c r="O614" s="191">
        <v>1</v>
      </c>
      <c r="P614" s="189" t="s">
        <v>465</v>
      </c>
      <c r="Q614" s="190" t="s">
        <v>62</v>
      </c>
      <c r="R614" s="190" t="s">
        <v>119</v>
      </c>
      <c r="S614" s="191">
        <v>3</v>
      </c>
      <c r="U614" s="35"/>
      <c r="V614" s="35"/>
      <c r="X614" s="47">
        <f>$X$452</f>
        <v>1.2999999999999999E-3</v>
      </c>
      <c r="Z614" s="47">
        <f t="shared" si="17"/>
        <v>1.2999999999999999E-3</v>
      </c>
    </row>
    <row r="615" spans="2:26" ht="15" x14ac:dyDescent="0.25">
      <c r="B615" s="17">
        <v>68</v>
      </c>
      <c r="C615" s="17">
        <f t="shared" si="23"/>
        <v>68295</v>
      </c>
      <c r="D615" s="11"/>
      <c r="E615" s="22"/>
      <c r="F615" s="23"/>
      <c r="G615" s="22"/>
      <c r="H615" s="38"/>
      <c r="J615" s="2">
        <v>435</v>
      </c>
      <c r="K615" s="2">
        <f t="shared" si="22"/>
        <v>157</v>
      </c>
      <c r="L615" s="11" t="s">
        <v>453</v>
      </c>
      <c r="M615" s="2" t="s">
        <v>62</v>
      </c>
      <c r="N615" s="2" t="s">
        <v>119</v>
      </c>
      <c r="O615" s="14">
        <v>2</v>
      </c>
      <c r="P615" s="101" t="s">
        <v>528</v>
      </c>
      <c r="Q615" s="104" t="s">
        <v>62</v>
      </c>
      <c r="R615" s="104" t="s">
        <v>119</v>
      </c>
      <c r="S615" s="102">
        <v>3</v>
      </c>
      <c r="U615" s="35"/>
      <c r="V615" s="35"/>
      <c r="X615" s="47"/>
      <c r="Z615" s="47"/>
    </row>
    <row r="616" spans="2:26" ht="15" x14ac:dyDescent="0.25">
      <c r="B616" s="17">
        <v>68</v>
      </c>
      <c r="C616" s="17">
        <f t="shared" si="23"/>
        <v>68200</v>
      </c>
      <c r="D616" s="11"/>
      <c r="E616" s="22"/>
      <c r="F616" s="23"/>
      <c r="G616" s="22"/>
      <c r="H616" s="38"/>
      <c r="J616" s="2">
        <v>440</v>
      </c>
      <c r="K616" s="2">
        <f t="shared" si="22"/>
        <v>155</v>
      </c>
      <c r="L616" s="11"/>
      <c r="O616" s="14"/>
      <c r="P616" s="11"/>
      <c r="S616" s="14"/>
      <c r="U616" s="35"/>
      <c r="V616" s="35"/>
      <c r="X616" s="47"/>
      <c r="Z616" s="47"/>
    </row>
    <row r="617" spans="2:26" ht="15" x14ac:dyDescent="0.25">
      <c r="B617" s="17">
        <v>68</v>
      </c>
      <c r="C617" s="17">
        <f t="shared" si="23"/>
        <v>68085</v>
      </c>
      <c r="D617" s="11"/>
      <c r="E617" s="22"/>
      <c r="F617" s="23"/>
      <c r="G617" s="22"/>
      <c r="H617" s="38"/>
      <c r="J617" s="2">
        <v>445</v>
      </c>
      <c r="K617" s="2">
        <f t="shared" si="22"/>
        <v>153</v>
      </c>
      <c r="L617" s="11"/>
      <c r="O617" s="14"/>
      <c r="P617" s="11"/>
      <c r="S617" s="14"/>
      <c r="U617" s="35"/>
      <c r="V617" s="35"/>
      <c r="X617" s="47"/>
      <c r="Z617" s="47"/>
    </row>
    <row r="618" spans="2:26" ht="15" x14ac:dyDescent="0.25">
      <c r="B618" s="17">
        <v>68</v>
      </c>
      <c r="C618" s="17">
        <f t="shared" si="23"/>
        <v>68400</v>
      </c>
      <c r="D618" s="11"/>
      <c r="E618" s="22"/>
      <c r="F618" s="23"/>
      <c r="G618" s="22"/>
      <c r="H618" s="38"/>
      <c r="J618" s="2">
        <v>450</v>
      </c>
      <c r="K618" s="2">
        <f t="shared" si="22"/>
        <v>152</v>
      </c>
      <c r="L618" s="11"/>
      <c r="O618" s="14"/>
      <c r="P618" s="11"/>
      <c r="S618" s="14"/>
      <c r="U618" s="35"/>
      <c r="V618" s="35"/>
      <c r="X618" s="47"/>
      <c r="Z618" s="47"/>
    </row>
    <row r="619" spans="2:26" ht="15" x14ac:dyDescent="0.25">
      <c r="B619" s="17">
        <v>68</v>
      </c>
      <c r="C619" s="17">
        <f t="shared" si="23"/>
        <v>68250</v>
      </c>
      <c r="D619" s="11"/>
      <c r="E619" s="22"/>
      <c r="F619" s="23"/>
      <c r="G619" s="22"/>
      <c r="H619" s="38"/>
      <c r="I619" s="30"/>
      <c r="J619" s="2">
        <v>455</v>
      </c>
      <c r="K619" s="2">
        <f t="shared" si="22"/>
        <v>150</v>
      </c>
      <c r="L619" s="11"/>
      <c r="O619" s="14"/>
      <c r="P619" s="11"/>
      <c r="S619" s="14"/>
      <c r="U619" s="35"/>
      <c r="V619" s="35"/>
      <c r="X619" s="47"/>
      <c r="Z619" s="47"/>
    </row>
    <row r="620" spans="2:26" ht="15" x14ac:dyDescent="0.25">
      <c r="B620" s="17">
        <v>68</v>
      </c>
      <c r="C620" s="17">
        <f t="shared" si="23"/>
        <v>68085</v>
      </c>
      <c r="D620" s="11"/>
      <c r="E620" s="22"/>
      <c r="F620" s="23"/>
      <c r="G620" s="22"/>
      <c r="H620" s="38"/>
      <c r="I620" s="11" t="s">
        <v>139</v>
      </c>
      <c r="J620" s="2">
        <v>445</v>
      </c>
      <c r="K620" s="2">
        <f t="shared" si="22"/>
        <v>153</v>
      </c>
      <c r="L620" s="11"/>
      <c r="O620" s="14"/>
      <c r="P620" s="11"/>
      <c r="S620" s="14"/>
      <c r="U620" s="35"/>
      <c r="V620" s="35"/>
      <c r="X620" s="47"/>
      <c r="Z620" s="47"/>
    </row>
    <row r="621" spans="2:26" ht="15" x14ac:dyDescent="0.25">
      <c r="B621" s="17">
        <v>68</v>
      </c>
      <c r="C621" s="17">
        <f t="shared" si="23"/>
        <v>68400</v>
      </c>
      <c r="D621" s="11"/>
      <c r="E621" s="22"/>
      <c r="F621" s="23"/>
      <c r="G621" s="22"/>
      <c r="H621" s="38"/>
      <c r="I621" s="11"/>
      <c r="J621" s="2">
        <v>450</v>
      </c>
      <c r="K621" s="2">
        <f t="shared" si="22"/>
        <v>152</v>
      </c>
      <c r="L621" s="11"/>
      <c r="O621" s="14"/>
      <c r="P621" s="11"/>
      <c r="S621" s="14"/>
      <c r="U621" s="35"/>
      <c r="V621" s="35"/>
      <c r="X621" s="47"/>
      <c r="Z621" s="47"/>
    </row>
    <row r="622" spans="2:26" ht="15.75" thickBot="1" x14ac:dyDescent="0.3">
      <c r="B622" s="17">
        <v>68</v>
      </c>
      <c r="C622" s="17">
        <f t="shared" si="23"/>
        <v>68250</v>
      </c>
      <c r="D622" s="11"/>
      <c r="E622" s="22"/>
      <c r="F622" s="23"/>
      <c r="G622" s="22"/>
      <c r="H622" s="38"/>
      <c r="I622" s="12"/>
      <c r="J622" s="2">
        <v>455</v>
      </c>
      <c r="K622" s="2">
        <f t="shared" si="22"/>
        <v>150</v>
      </c>
      <c r="L622" s="12"/>
      <c r="M622" s="4"/>
      <c r="N622" s="4"/>
      <c r="O622" s="15"/>
      <c r="P622" s="12"/>
      <c r="Q622" s="4"/>
      <c r="R622" s="4"/>
      <c r="S622" s="15"/>
      <c r="U622" s="35"/>
      <c r="V622" s="35"/>
      <c r="X622" s="47"/>
      <c r="Z622" s="47"/>
    </row>
    <row r="623" spans="2:26" ht="15" x14ac:dyDescent="0.25">
      <c r="B623" s="16">
        <v>69</v>
      </c>
      <c r="C623" s="16">
        <f t="shared" si="23"/>
        <v>69230</v>
      </c>
      <c r="D623" s="10">
        <v>311</v>
      </c>
      <c r="E623" s="36">
        <f>B623*F623</f>
        <v>79600.57186460981</v>
      </c>
      <c r="F623" s="51">
        <f>F614*(1-X623)</f>
        <v>1153.6314762986929</v>
      </c>
      <c r="G623" s="36">
        <f>B623*H623</f>
        <v>87560.629051070748</v>
      </c>
      <c r="H623" s="37">
        <f>H614*(1-Z623)</f>
        <v>1268.9946239285616</v>
      </c>
      <c r="I623" s="19" t="s">
        <v>136</v>
      </c>
      <c r="J623" s="19">
        <v>430</v>
      </c>
      <c r="K623" s="19">
        <f t="shared" si="22"/>
        <v>161</v>
      </c>
      <c r="L623" s="189" t="s">
        <v>458</v>
      </c>
      <c r="M623" s="190" t="s">
        <v>62</v>
      </c>
      <c r="N623" s="190" t="s">
        <v>119</v>
      </c>
      <c r="O623" s="191">
        <v>1</v>
      </c>
      <c r="P623" s="189" t="s">
        <v>465</v>
      </c>
      <c r="Q623" s="190" t="s">
        <v>62</v>
      </c>
      <c r="R623" s="190" t="s">
        <v>119</v>
      </c>
      <c r="S623" s="191">
        <v>3</v>
      </c>
      <c r="U623" s="35"/>
      <c r="V623" s="35"/>
      <c r="X623" s="47">
        <f>$X$452</f>
        <v>1.2999999999999999E-3</v>
      </c>
      <c r="Z623" s="47">
        <f t="shared" si="17"/>
        <v>1.2999999999999999E-3</v>
      </c>
    </row>
    <row r="624" spans="2:26" ht="15" x14ac:dyDescent="0.25">
      <c r="B624" s="17">
        <v>69</v>
      </c>
      <c r="C624" s="17">
        <f t="shared" si="23"/>
        <v>69165</v>
      </c>
      <c r="D624" s="11"/>
      <c r="E624" s="22"/>
      <c r="F624" s="23"/>
      <c r="G624" s="22"/>
      <c r="H624" s="38"/>
      <c r="J624" s="2">
        <v>435</v>
      </c>
      <c r="K624" s="2">
        <f t="shared" si="22"/>
        <v>159</v>
      </c>
      <c r="L624" s="101" t="s">
        <v>453</v>
      </c>
      <c r="M624" s="104" t="s">
        <v>62</v>
      </c>
      <c r="N624" s="104" t="s">
        <v>119</v>
      </c>
      <c r="O624" s="102">
        <v>2</v>
      </c>
      <c r="P624" s="101" t="s">
        <v>528</v>
      </c>
      <c r="Q624" s="104" t="s">
        <v>62</v>
      </c>
      <c r="R624" s="104" t="s">
        <v>119</v>
      </c>
      <c r="S624" s="102">
        <v>3</v>
      </c>
      <c r="U624" s="35"/>
      <c r="V624" s="35"/>
      <c r="X624" s="47"/>
      <c r="Z624" s="47"/>
    </row>
    <row r="625" spans="2:26" ht="15" x14ac:dyDescent="0.25">
      <c r="B625" s="17">
        <v>69</v>
      </c>
      <c r="C625" s="17">
        <f t="shared" si="23"/>
        <v>69080</v>
      </c>
      <c r="D625" s="11"/>
      <c r="E625" s="22"/>
      <c r="F625" s="23"/>
      <c r="G625" s="22"/>
      <c r="H625" s="38"/>
      <c r="J625" s="2">
        <v>440</v>
      </c>
      <c r="K625" s="2">
        <f t="shared" si="22"/>
        <v>157</v>
      </c>
      <c r="L625" s="11"/>
      <c r="O625" s="14"/>
      <c r="P625" s="11"/>
      <c r="S625" s="14"/>
      <c r="U625" s="35"/>
      <c r="V625" s="35"/>
      <c r="X625" s="47"/>
      <c r="Z625" s="47"/>
    </row>
    <row r="626" spans="2:26" ht="15" x14ac:dyDescent="0.25">
      <c r="B626" s="17">
        <v>69</v>
      </c>
      <c r="C626" s="17">
        <f t="shared" si="23"/>
        <v>69420</v>
      </c>
      <c r="D626" s="11"/>
      <c r="E626" s="22"/>
      <c r="F626" s="23"/>
      <c r="G626" s="22"/>
      <c r="H626" s="38"/>
      <c r="J626" s="2">
        <v>445</v>
      </c>
      <c r="K626" s="2">
        <f t="shared" si="22"/>
        <v>156</v>
      </c>
      <c r="L626" s="11"/>
      <c r="O626" s="14"/>
      <c r="P626" s="11"/>
      <c r="S626" s="14"/>
      <c r="U626" s="35"/>
      <c r="V626" s="35"/>
      <c r="X626" s="47"/>
      <c r="Z626" s="47"/>
    </row>
    <row r="627" spans="2:26" ht="15" x14ac:dyDescent="0.25">
      <c r="B627" s="17">
        <v>69</v>
      </c>
      <c r="C627" s="17">
        <f t="shared" si="23"/>
        <v>69300</v>
      </c>
      <c r="D627" s="11"/>
      <c r="E627" s="22"/>
      <c r="F627" s="23"/>
      <c r="G627" s="22"/>
      <c r="H627" s="38"/>
      <c r="J627" s="2">
        <v>450</v>
      </c>
      <c r="K627" s="2">
        <f t="shared" si="22"/>
        <v>154</v>
      </c>
      <c r="L627" s="11"/>
      <c r="O627" s="14"/>
      <c r="P627" s="11"/>
      <c r="S627" s="14"/>
      <c r="U627" s="35"/>
      <c r="V627" s="35"/>
      <c r="X627" s="47"/>
      <c r="Z627" s="47"/>
    </row>
    <row r="628" spans="2:26" ht="15" x14ac:dyDescent="0.25">
      <c r="B628" s="17">
        <v>69</v>
      </c>
      <c r="C628" s="17">
        <f t="shared" si="23"/>
        <v>69160</v>
      </c>
      <c r="D628" s="11"/>
      <c r="E628" s="22"/>
      <c r="F628" s="23"/>
      <c r="G628" s="22"/>
      <c r="H628" s="38"/>
      <c r="I628" s="30"/>
      <c r="J628" s="2">
        <v>455</v>
      </c>
      <c r="K628" s="2">
        <f t="shared" si="22"/>
        <v>152</v>
      </c>
      <c r="L628" s="11"/>
      <c r="O628" s="14"/>
      <c r="P628" s="11"/>
      <c r="S628" s="14"/>
      <c r="U628" s="35"/>
      <c r="V628" s="35"/>
      <c r="X628" s="47"/>
      <c r="Z628" s="47"/>
    </row>
    <row r="629" spans="2:26" ht="15" x14ac:dyDescent="0.25">
      <c r="B629" s="17">
        <v>69</v>
      </c>
      <c r="C629" s="17">
        <f t="shared" si="23"/>
        <v>69420</v>
      </c>
      <c r="D629" s="11"/>
      <c r="E629" s="22"/>
      <c r="F629" s="23"/>
      <c r="G629" s="22"/>
      <c r="H629" s="38"/>
      <c r="I629" s="11" t="s">
        <v>139</v>
      </c>
      <c r="J629" s="2">
        <v>445</v>
      </c>
      <c r="K629" s="2">
        <f t="shared" si="22"/>
        <v>156</v>
      </c>
      <c r="L629" s="11"/>
      <c r="O629" s="14"/>
      <c r="P629" s="11"/>
      <c r="S629" s="14"/>
      <c r="U629" s="35"/>
      <c r="V629" s="35"/>
      <c r="X629" s="47"/>
      <c r="Z629" s="47"/>
    </row>
    <row r="630" spans="2:26" ht="15" x14ac:dyDescent="0.25">
      <c r="B630" s="17">
        <v>69</v>
      </c>
      <c r="C630" s="17">
        <f t="shared" si="23"/>
        <v>69300</v>
      </c>
      <c r="D630" s="11"/>
      <c r="E630" s="22"/>
      <c r="F630" s="23"/>
      <c r="G630" s="22"/>
      <c r="H630" s="38"/>
      <c r="I630" s="11"/>
      <c r="J630" s="2">
        <v>450</v>
      </c>
      <c r="K630" s="2">
        <f t="shared" si="22"/>
        <v>154</v>
      </c>
      <c r="L630" s="11"/>
      <c r="O630" s="14"/>
      <c r="P630" s="11"/>
      <c r="S630" s="14"/>
      <c r="U630" s="35"/>
      <c r="V630" s="35"/>
      <c r="X630" s="47"/>
      <c r="Z630" s="47"/>
    </row>
    <row r="631" spans="2:26" ht="15.75" thickBot="1" x14ac:dyDescent="0.3">
      <c r="B631" s="18">
        <v>69</v>
      </c>
      <c r="C631" s="18">
        <f t="shared" si="23"/>
        <v>69160</v>
      </c>
      <c r="D631" s="12"/>
      <c r="E631" s="24"/>
      <c r="F631" s="25"/>
      <c r="G631" s="24"/>
      <c r="H631" s="39"/>
      <c r="I631" s="12"/>
      <c r="J631" s="4">
        <v>455</v>
      </c>
      <c r="K631" s="4">
        <f t="shared" si="22"/>
        <v>152</v>
      </c>
      <c r="L631" s="12"/>
      <c r="M631" s="4"/>
      <c r="N631" s="4"/>
      <c r="O631" s="15"/>
      <c r="P631" s="12"/>
      <c r="Q631" s="4"/>
      <c r="R631" s="4"/>
      <c r="S631" s="15"/>
      <c r="U631" s="35"/>
      <c r="V631" s="35"/>
      <c r="X631" s="47"/>
      <c r="Z631" s="47"/>
    </row>
    <row r="632" spans="2:26" ht="15" x14ac:dyDescent="0.25">
      <c r="B632" s="17">
        <v>70</v>
      </c>
      <c r="C632" s="17">
        <f t="shared" si="23"/>
        <v>70090</v>
      </c>
      <c r="D632" s="11">
        <v>315</v>
      </c>
      <c r="E632" s="22">
        <f>B632*F632</f>
        <v>80649.222876565313</v>
      </c>
      <c r="F632" s="23">
        <f>F623*(1-X632)</f>
        <v>1152.1317553795045</v>
      </c>
      <c r="G632" s="22">
        <f>B632*H632</f>
        <v>88714.145164221816</v>
      </c>
      <c r="H632" s="38">
        <f>H623*(1-Z632)</f>
        <v>1267.3449309174546</v>
      </c>
      <c r="I632" s="19" t="s">
        <v>136</v>
      </c>
      <c r="J632" s="2">
        <v>430</v>
      </c>
      <c r="K632" s="2">
        <f t="shared" si="22"/>
        <v>163</v>
      </c>
      <c r="L632" s="101" t="s">
        <v>453</v>
      </c>
      <c r="M632" s="104" t="s">
        <v>62</v>
      </c>
      <c r="N632" s="104" t="s">
        <v>119</v>
      </c>
      <c r="O632" s="102">
        <v>2</v>
      </c>
      <c r="P632" s="189" t="s">
        <v>465</v>
      </c>
      <c r="Q632" s="190" t="s">
        <v>62</v>
      </c>
      <c r="R632" s="190" t="s">
        <v>119</v>
      </c>
      <c r="S632" s="191">
        <v>3</v>
      </c>
      <c r="U632" s="35"/>
      <c r="V632" s="35"/>
      <c r="X632" s="47">
        <f>$X$452</f>
        <v>1.2999999999999999E-3</v>
      </c>
      <c r="Z632" s="47">
        <f t="shared" si="17"/>
        <v>1.2999999999999999E-3</v>
      </c>
    </row>
    <row r="633" spans="2:26" ht="15" x14ac:dyDescent="0.25">
      <c r="B633" s="17">
        <v>70</v>
      </c>
      <c r="C633" s="17">
        <f t="shared" si="23"/>
        <v>70035</v>
      </c>
      <c r="D633" s="11"/>
      <c r="E633" s="22"/>
      <c r="F633" s="23"/>
      <c r="G633" s="22"/>
      <c r="H633" s="38"/>
      <c r="J633" s="2">
        <v>435</v>
      </c>
      <c r="K633" s="2">
        <f t="shared" si="22"/>
        <v>161</v>
      </c>
      <c r="L633" s="11"/>
      <c r="O633" s="14"/>
      <c r="P633" s="101" t="s">
        <v>528</v>
      </c>
      <c r="Q633" s="104" t="s">
        <v>62</v>
      </c>
      <c r="R633" s="104" t="s">
        <v>119</v>
      </c>
      <c r="S633" s="102">
        <v>3</v>
      </c>
      <c r="U633" s="35"/>
      <c r="V633" s="35"/>
      <c r="X633" s="47"/>
      <c r="Z633" s="47"/>
    </row>
    <row r="634" spans="2:26" ht="15" x14ac:dyDescent="0.25">
      <c r="B634" s="17">
        <v>70</v>
      </c>
      <c r="C634" s="17">
        <f t="shared" si="23"/>
        <v>70400</v>
      </c>
      <c r="D634" s="11"/>
      <c r="E634" s="22"/>
      <c r="F634" s="23"/>
      <c r="G634" s="22"/>
      <c r="H634" s="38"/>
      <c r="J634" s="2">
        <v>440</v>
      </c>
      <c r="K634" s="2">
        <f t="shared" si="22"/>
        <v>160</v>
      </c>
      <c r="L634" s="11"/>
      <c r="O634" s="14"/>
      <c r="P634" s="11"/>
      <c r="S634" s="14"/>
      <c r="U634" s="35"/>
      <c r="V634" s="35"/>
      <c r="X634" s="47"/>
      <c r="Z634" s="47"/>
    </row>
    <row r="635" spans="2:26" ht="15" x14ac:dyDescent="0.25">
      <c r="B635" s="17">
        <v>70</v>
      </c>
      <c r="C635" s="17">
        <f t="shared" si="23"/>
        <v>70310</v>
      </c>
      <c r="D635" s="11"/>
      <c r="E635" s="22"/>
      <c r="F635" s="23"/>
      <c r="G635" s="22"/>
      <c r="H635" s="38"/>
      <c r="J635" s="2">
        <v>445</v>
      </c>
      <c r="K635" s="2">
        <f t="shared" si="22"/>
        <v>158</v>
      </c>
      <c r="L635" s="11"/>
      <c r="O635" s="14"/>
      <c r="P635" s="11"/>
      <c r="S635" s="14"/>
      <c r="U635" s="35"/>
      <c r="V635" s="35"/>
      <c r="X635" s="47"/>
      <c r="Z635" s="47"/>
    </row>
    <row r="636" spans="2:26" ht="15" x14ac:dyDescent="0.25">
      <c r="B636" s="17">
        <v>70</v>
      </c>
      <c r="C636" s="17">
        <f t="shared" si="23"/>
        <v>70200</v>
      </c>
      <c r="D636" s="11"/>
      <c r="E636" s="22"/>
      <c r="F636" s="23"/>
      <c r="G636" s="22"/>
      <c r="H636" s="38"/>
      <c r="J636" s="2">
        <v>450</v>
      </c>
      <c r="K636" s="2">
        <f t="shared" si="22"/>
        <v>156</v>
      </c>
      <c r="L636" s="11"/>
      <c r="O636" s="14"/>
      <c r="P636" s="11"/>
      <c r="S636" s="14"/>
      <c r="U636" s="35"/>
      <c r="V636" s="35"/>
      <c r="X636" s="47"/>
      <c r="Z636" s="47"/>
    </row>
    <row r="637" spans="2:26" ht="15" x14ac:dyDescent="0.25">
      <c r="B637" s="17">
        <v>70</v>
      </c>
      <c r="C637" s="17">
        <f t="shared" si="23"/>
        <v>70070</v>
      </c>
      <c r="D637" s="11"/>
      <c r="E637" s="22"/>
      <c r="F637" s="23"/>
      <c r="G637" s="22"/>
      <c r="H637" s="38"/>
      <c r="I637" s="30"/>
      <c r="J637" s="2">
        <v>455</v>
      </c>
      <c r="K637" s="2">
        <f t="shared" si="22"/>
        <v>154</v>
      </c>
      <c r="L637" s="11"/>
      <c r="O637" s="14"/>
      <c r="P637" s="11"/>
      <c r="S637" s="14"/>
      <c r="U637" s="35"/>
      <c r="V637" s="35"/>
      <c r="X637" s="47"/>
      <c r="Z637" s="47"/>
    </row>
    <row r="638" spans="2:26" ht="15" x14ac:dyDescent="0.25">
      <c r="B638" s="17">
        <v>70</v>
      </c>
      <c r="C638" s="17">
        <f t="shared" si="23"/>
        <v>70310</v>
      </c>
      <c r="D638" s="11"/>
      <c r="E638" s="22"/>
      <c r="F638" s="23"/>
      <c r="G638" s="22"/>
      <c r="H638" s="38"/>
      <c r="I638" s="11" t="s">
        <v>139</v>
      </c>
      <c r="J638" s="2">
        <v>445</v>
      </c>
      <c r="K638" s="2">
        <f t="shared" si="22"/>
        <v>158</v>
      </c>
      <c r="L638" s="11"/>
      <c r="O638" s="14"/>
      <c r="P638" s="11"/>
      <c r="S638" s="14"/>
      <c r="U638" s="35"/>
      <c r="V638" s="35"/>
      <c r="X638" s="47"/>
      <c r="Z638" s="47"/>
    </row>
    <row r="639" spans="2:26" ht="15" x14ac:dyDescent="0.25">
      <c r="B639" s="17">
        <v>70</v>
      </c>
      <c r="C639" s="17">
        <f t="shared" si="23"/>
        <v>70200</v>
      </c>
      <c r="D639" s="11"/>
      <c r="E639" s="22"/>
      <c r="F639" s="23"/>
      <c r="G639" s="22"/>
      <c r="H639" s="38"/>
      <c r="I639" s="11"/>
      <c r="J639" s="2">
        <v>450</v>
      </c>
      <c r="K639" s="2">
        <f t="shared" si="22"/>
        <v>156</v>
      </c>
      <c r="L639" s="11"/>
      <c r="O639" s="14"/>
      <c r="P639" s="11"/>
      <c r="S639" s="14"/>
      <c r="U639" s="35"/>
      <c r="V639" s="35"/>
      <c r="X639" s="47"/>
      <c r="Z639" s="47"/>
    </row>
    <row r="640" spans="2:26" ht="15.75" thickBot="1" x14ac:dyDescent="0.3">
      <c r="B640" s="17">
        <v>70</v>
      </c>
      <c r="C640" s="17">
        <f t="shared" si="23"/>
        <v>70070</v>
      </c>
      <c r="D640" s="11"/>
      <c r="E640" s="22"/>
      <c r="F640" s="23"/>
      <c r="G640" s="22"/>
      <c r="H640" s="38"/>
      <c r="I640" s="12"/>
      <c r="J640" s="2">
        <v>455</v>
      </c>
      <c r="K640" s="2">
        <f t="shared" si="22"/>
        <v>154</v>
      </c>
      <c r="L640" s="12"/>
      <c r="M640" s="4"/>
      <c r="N640" s="4"/>
      <c r="O640" s="15"/>
      <c r="P640" s="12"/>
      <c r="Q640" s="4"/>
      <c r="R640" s="4"/>
      <c r="S640" s="15"/>
      <c r="U640" s="35"/>
      <c r="V640" s="35"/>
      <c r="X640" s="47"/>
      <c r="Z640" s="47"/>
    </row>
    <row r="641" spans="2:26" ht="15" x14ac:dyDescent="0.25">
      <c r="B641" s="16">
        <v>71</v>
      </c>
      <c r="C641" s="16">
        <f t="shared" si="23"/>
        <v>71380</v>
      </c>
      <c r="D641" s="10">
        <v>320</v>
      </c>
      <c r="E641" s="36">
        <f>B641*F641</f>
        <v>81695.012870923296</v>
      </c>
      <c r="F641" s="51">
        <f>F632*(1-X641)</f>
        <v>1150.6339840975113</v>
      </c>
      <c r="G641" s="36">
        <f>B641*H641</f>
        <v>89864.514158015591</v>
      </c>
      <c r="H641" s="37">
        <f>H632*(1-Z641)</f>
        <v>1265.6973825072619</v>
      </c>
      <c r="I641" s="19" t="s">
        <v>136</v>
      </c>
      <c r="J641" s="19">
        <v>430</v>
      </c>
      <c r="K641" s="19">
        <f t="shared" si="22"/>
        <v>166</v>
      </c>
      <c r="L641" s="101" t="s">
        <v>453</v>
      </c>
      <c r="M641" s="104" t="s">
        <v>62</v>
      </c>
      <c r="N641" s="104" t="s">
        <v>119</v>
      </c>
      <c r="O641" s="102">
        <v>2</v>
      </c>
      <c r="P641" s="189" t="s">
        <v>465</v>
      </c>
      <c r="Q641" s="190" t="s">
        <v>62</v>
      </c>
      <c r="R641" s="190" t="s">
        <v>119</v>
      </c>
      <c r="S641" s="191">
        <v>3</v>
      </c>
      <c r="U641" s="35"/>
      <c r="V641" s="35"/>
      <c r="X641" s="47">
        <f>$X$452</f>
        <v>1.2999999999999999E-3</v>
      </c>
      <c r="Z641" s="47">
        <f t="shared" si="17"/>
        <v>1.2999999999999999E-3</v>
      </c>
    </row>
    <row r="642" spans="2:26" ht="15" x14ac:dyDescent="0.25">
      <c r="B642" s="17">
        <v>71</v>
      </c>
      <c r="C642" s="17">
        <f t="shared" si="23"/>
        <v>71340</v>
      </c>
      <c r="D642" s="11"/>
      <c r="E642" s="22"/>
      <c r="F642" s="23"/>
      <c r="G642" s="22"/>
      <c r="H642" s="38"/>
      <c r="J642" s="2">
        <v>435</v>
      </c>
      <c r="K642" s="2">
        <f t="shared" si="22"/>
        <v>164</v>
      </c>
      <c r="L642" s="11"/>
      <c r="O642" s="14"/>
      <c r="P642" s="101" t="s">
        <v>528</v>
      </c>
      <c r="Q642" s="104" t="s">
        <v>62</v>
      </c>
      <c r="R642" s="104" t="s">
        <v>119</v>
      </c>
      <c r="S642" s="102">
        <v>3</v>
      </c>
      <c r="U642" s="35"/>
      <c r="V642" s="35"/>
      <c r="X642" s="47"/>
      <c r="Z642" s="47"/>
    </row>
    <row r="643" spans="2:26" ht="15" x14ac:dyDescent="0.25">
      <c r="B643" s="17">
        <v>71</v>
      </c>
      <c r="C643" s="17">
        <f t="shared" si="23"/>
        <v>71280</v>
      </c>
      <c r="D643" s="11"/>
      <c r="E643" s="22"/>
      <c r="F643" s="23"/>
      <c r="G643" s="22"/>
      <c r="H643" s="38"/>
      <c r="J643" s="2">
        <v>440</v>
      </c>
      <c r="K643" s="2">
        <f t="shared" si="22"/>
        <v>162</v>
      </c>
      <c r="L643" s="11"/>
      <c r="O643" s="14"/>
      <c r="P643" s="11"/>
      <c r="S643" s="14"/>
      <c r="U643" s="35"/>
      <c r="V643" s="35"/>
      <c r="X643" s="47"/>
      <c r="Z643" s="47"/>
    </row>
    <row r="644" spans="2:26" ht="15" x14ac:dyDescent="0.25">
      <c r="B644" s="17">
        <v>71</v>
      </c>
      <c r="C644" s="17">
        <f t="shared" si="23"/>
        <v>71200</v>
      </c>
      <c r="D644" s="11"/>
      <c r="E644" s="22"/>
      <c r="F644" s="23"/>
      <c r="G644" s="22"/>
      <c r="H644" s="38"/>
      <c r="J644" s="2">
        <v>445</v>
      </c>
      <c r="K644" s="2">
        <f t="shared" si="22"/>
        <v>160</v>
      </c>
      <c r="L644" s="11"/>
      <c r="O644" s="14"/>
      <c r="P644" s="11"/>
      <c r="S644" s="14"/>
      <c r="U644" s="35"/>
      <c r="V644" s="35"/>
      <c r="X644" s="47"/>
      <c r="Z644" s="47"/>
    </row>
    <row r="645" spans="2:26" ht="15" x14ac:dyDescent="0.25">
      <c r="B645" s="17">
        <v>71</v>
      </c>
      <c r="C645" s="17">
        <f t="shared" si="23"/>
        <v>71100</v>
      </c>
      <c r="D645" s="11"/>
      <c r="E645" s="22"/>
      <c r="F645" s="23"/>
      <c r="G645" s="22"/>
      <c r="H645" s="38"/>
      <c r="J645" s="2">
        <v>450</v>
      </c>
      <c r="K645" s="2">
        <f t="shared" si="22"/>
        <v>158</v>
      </c>
      <c r="L645" s="11"/>
      <c r="O645" s="14"/>
      <c r="P645" s="11"/>
      <c r="S645" s="14"/>
      <c r="U645" s="35"/>
      <c r="V645" s="35"/>
      <c r="X645" s="47"/>
      <c r="Z645" s="47"/>
    </row>
    <row r="646" spans="2:26" ht="15" x14ac:dyDescent="0.25">
      <c r="B646" s="17">
        <v>71</v>
      </c>
      <c r="C646" s="17">
        <f t="shared" si="23"/>
        <v>71435</v>
      </c>
      <c r="D646" s="11"/>
      <c r="E646" s="22"/>
      <c r="F646" s="23"/>
      <c r="G646" s="22"/>
      <c r="H646" s="38"/>
      <c r="I646" s="30"/>
      <c r="J646" s="2">
        <v>455</v>
      </c>
      <c r="K646" s="2">
        <f t="shared" si="22"/>
        <v>157</v>
      </c>
      <c r="L646" s="11"/>
      <c r="O646" s="14"/>
      <c r="P646" s="11"/>
      <c r="S646" s="14"/>
      <c r="U646" s="35"/>
      <c r="V646" s="35"/>
      <c r="X646" s="47"/>
      <c r="Z646" s="47"/>
    </row>
    <row r="647" spans="2:26" ht="15" x14ac:dyDescent="0.25">
      <c r="B647" s="17">
        <v>71</v>
      </c>
      <c r="C647" s="17">
        <f t="shared" si="23"/>
        <v>71200</v>
      </c>
      <c r="D647" s="11"/>
      <c r="E647" s="22"/>
      <c r="F647" s="23"/>
      <c r="G647" s="22"/>
      <c r="H647" s="38"/>
      <c r="I647" s="11" t="s">
        <v>139</v>
      </c>
      <c r="J647" s="2">
        <v>445</v>
      </c>
      <c r="K647" s="2">
        <f t="shared" si="22"/>
        <v>160</v>
      </c>
      <c r="L647" s="11"/>
      <c r="O647" s="14"/>
      <c r="P647" s="11"/>
      <c r="S647" s="14"/>
      <c r="U647" s="35"/>
      <c r="V647" s="35"/>
      <c r="X647" s="47"/>
      <c r="Z647" s="47"/>
    </row>
    <row r="648" spans="2:26" ht="15" x14ac:dyDescent="0.25">
      <c r="B648" s="17">
        <v>71</v>
      </c>
      <c r="C648" s="17">
        <f t="shared" si="23"/>
        <v>71100</v>
      </c>
      <c r="D648" s="11"/>
      <c r="E648" s="22"/>
      <c r="F648" s="23"/>
      <c r="G648" s="22"/>
      <c r="H648" s="38"/>
      <c r="I648" s="11"/>
      <c r="J648" s="2">
        <v>450</v>
      </c>
      <c r="K648" s="2">
        <f t="shared" si="22"/>
        <v>158</v>
      </c>
      <c r="L648" s="11"/>
      <c r="O648" s="14"/>
      <c r="P648" s="11"/>
      <c r="S648" s="14"/>
      <c r="U648" s="35"/>
      <c r="V648" s="35"/>
      <c r="X648" s="47"/>
      <c r="Z648" s="47"/>
    </row>
    <row r="649" spans="2:26" ht="15.75" thickBot="1" x14ac:dyDescent="0.3">
      <c r="B649" s="18">
        <v>71</v>
      </c>
      <c r="C649" s="18">
        <f t="shared" si="23"/>
        <v>71435</v>
      </c>
      <c r="D649" s="12"/>
      <c r="E649" s="24"/>
      <c r="F649" s="25"/>
      <c r="G649" s="24"/>
      <c r="H649" s="39"/>
      <c r="I649" s="12"/>
      <c r="J649" s="4">
        <v>455</v>
      </c>
      <c r="K649" s="4">
        <f t="shared" si="22"/>
        <v>157</v>
      </c>
      <c r="L649" s="12"/>
      <c r="M649" s="4"/>
      <c r="N649" s="4"/>
      <c r="O649" s="15"/>
      <c r="P649" s="12"/>
      <c r="Q649" s="4"/>
      <c r="R649" s="4"/>
      <c r="S649" s="15"/>
      <c r="U649" s="35"/>
      <c r="V649" s="35"/>
      <c r="X649" s="47"/>
      <c r="Z649" s="47"/>
    </row>
    <row r="650" spans="2:26" ht="15" x14ac:dyDescent="0.25">
      <c r="B650" s="17">
        <v>72</v>
      </c>
      <c r="C650" s="17">
        <f t="shared" si="23"/>
        <v>72240</v>
      </c>
      <c r="D650" s="11">
        <v>324</v>
      </c>
      <c r="E650" s="22">
        <f>B650*F650</f>
        <v>82737.947514109284</v>
      </c>
      <c r="F650" s="23">
        <f>F641*(1-X650)</f>
        <v>1149.1381599181846</v>
      </c>
      <c r="G650" s="22">
        <f>B650*H650</f>
        <v>91011.742265520181</v>
      </c>
      <c r="H650" s="38">
        <f>H641*(1-Z650)</f>
        <v>1264.0519759100025</v>
      </c>
      <c r="I650" s="19" t="s">
        <v>136</v>
      </c>
      <c r="J650" s="2">
        <v>430</v>
      </c>
      <c r="K650" s="2">
        <f t="shared" si="22"/>
        <v>168</v>
      </c>
      <c r="L650" s="11" t="s">
        <v>453</v>
      </c>
      <c r="M650" s="2" t="s">
        <v>62</v>
      </c>
      <c r="N650" s="2" t="s">
        <v>119</v>
      </c>
      <c r="O650" s="14">
        <v>2</v>
      </c>
      <c r="P650" s="189" t="s">
        <v>465</v>
      </c>
      <c r="Q650" s="190" t="s">
        <v>62</v>
      </c>
      <c r="R650" s="190" t="s">
        <v>119</v>
      </c>
      <c r="S650" s="191">
        <v>3</v>
      </c>
      <c r="U650" s="35"/>
      <c r="V650" s="35"/>
      <c r="X650" s="47">
        <f>$X$452</f>
        <v>1.2999999999999999E-3</v>
      </c>
      <c r="Z650" s="47">
        <f t="shared" si="17"/>
        <v>1.2999999999999999E-3</v>
      </c>
    </row>
    <row r="651" spans="2:26" ht="15" x14ac:dyDescent="0.25">
      <c r="B651" s="17">
        <v>72</v>
      </c>
      <c r="C651" s="17">
        <f t="shared" si="23"/>
        <v>72210</v>
      </c>
      <c r="D651" s="11"/>
      <c r="E651" s="22"/>
      <c r="F651" s="23"/>
      <c r="G651" s="22"/>
      <c r="H651" s="38"/>
      <c r="J651" s="2">
        <v>435</v>
      </c>
      <c r="K651" s="2">
        <f t="shared" si="22"/>
        <v>166</v>
      </c>
      <c r="L651" s="101" t="s">
        <v>453</v>
      </c>
      <c r="M651" s="104" t="s">
        <v>62</v>
      </c>
      <c r="N651" s="104" t="s">
        <v>119</v>
      </c>
      <c r="O651" s="102">
        <v>2</v>
      </c>
      <c r="P651" s="101" t="s">
        <v>528</v>
      </c>
      <c r="Q651" s="104" t="s">
        <v>62</v>
      </c>
      <c r="R651" s="104" t="s">
        <v>119</v>
      </c>
      <c r="S651" s="102">
        <v>3</v>
      </c>
      <c r="U651" s="35"/>
      <c r="V651" s="35"/>
      <c r="X651" s="47"/>
      <c r="Z651" s="47"/>
    </row>
    <row r="652" spans="2:26" ht="15" x14ac:dyDescent="0.25">
      <c r="B652" s="17">
        <v>72</v>
      </c>
      <c r="C652" s="17">
        <f t="shared" si="23"/>
        <v>72160</v>
      </c>
      <c r="D652" s="11"/>
      <c r="E652" s="22"/>
      <c r="F652" s="23"/>
      <c r="G652" s="22"/>
      <c r="H652" s="38"/>
      <c r="J652" s="2">
        <v>440</v>
      </c>
      <c r="K652" s="2">
        <f t="shared" si="22"/>
        <v>164</v>
      </c>
      <c r="L652" s="11"/>
      <c r="O652" s="14"/>
      <c r="P652" s="11"/>
      <c r="S652" s="14"/>
      <c r="U652" s="35"/>
      <c r="V652" s="35"/>
      <c r="X652" s="47"/>
      <c r="Z652" s="47"/>
    </row>
    <row r="653" spans="2:26" ht="15" x14ac:dyDescent="0.25">
      <c r="B653" s="17">
        <v>72</v>
      </c>
      <c r="C653" s="17">
        <f t="shared" si="23"/>
        <v>72090</v>
      </c>
      <c r="D653" s="11"/>
      <c r="E653" s="22"/>
      <c r="F653" s="23"/>
      <c r="G653" s="22"/>
      <c r="H653" s="38"/>
      <c r="J653" s="2">
        <v>445</v>
      </c>
      <c r="K653" s="2">
        <f t="shared" si="22"/>
        <v>162</v>
      </c>
      <c r="L653" s="11"/>
      <c r="O653" s="14"/>
      <c r="P653" s="11"/>
      <c r="S653" s="14"/>
      <c r="U653" s="35"/>
      <c r="V653" s="35"/>
      <c r="X653" s="47"/>
      <c r="Z653" s="47"/>
    </row>
    <row r="654" spans="2:26" ht="15" x14ac:dyDescent="0.25">
      <c r="B654" s="17">
        <v>72</v>
      </c>
      <c r="C654" s="17">
        <f t="shared" si="23"/>
        <v>72000</v>
      </c>
      <c r="D654" s="11"/>
      <c r="E654" s="22"/>
      <c r="F654" s="23"/>
      <c r="G654" s="22"/>
      <c r="H654" s="38"/>
      <c r="J654" s="2">
        <v>450</v>
      </c>
      <c r="K654" s="2">
        <f t="shared" si="22"/>
        <v>160</v>
      </c>
      <c r="L654" s="11"/>
      <c r="O654" s="14"/>
      <c r="P654" s="11"/>
      <c r="S654" s="14"/>
      <c r="U654" s="35"/>
      <c r="V654" s="35"/>
      <c r="X654" s="47"/>
      <c r="Z654" s="47"/>
    </row>
    <row r="655" spans="2:26" ht="15" x14ac:dyDescent="0.25">
      <c r="B655" s="17">
        <v>72</v>
      </c>
      <c r="C655" s="17">
        <f t="shared" si="23"/>
        <v>72345</v>
      </c>
      <c r="D655" s="11"/>
      <c r="E655" s="22"/>
      <c r="F655" s="23"/>
      <c r="G655" s="22"/>
      <c r="H655" s="38"/>
      <c r="I655" s="30"/>
      <c r="J655" s="2">
        <v>455</v>
      </c>
      <c r="K655" s="2">
        <f t="shared" si="22"/>
        <v>159</v>
      </c>
      <c r="L655" s="11"/>
      <c r="O655" s="14"/>
      <c r="P655" s="11"/>
      <c r="S655" s="14"/>
      <c r="U655" s="35"/>
      <c r="V655" s="35"/>
      <c r="X655" s="47"/>
      <c r="Z655" s="47"/>
    </row>
    <row r="656" spans="2:26" ht="15" x14ac:dyDescent="0.25">
      <c r="B656" s="17">
        <v>72</v>
      </c>
      <c r="C656" s="17">
        <f t="shared" si="23"/>
        <v>72090</v>
      </c>
      <c r="D656" s="11"/>
      <c r="E656" s="22"/>
      <c r="F656" s="23"/>
      <c r="G656" s="22"/>
      <c r="H656" s="38"/>
      <c r="I656" s="11" t="s">
        <v>139</v>
      </c>
      <c r="J656" s="2">
        <v>445</v>
      </c>
      <c r="K656" s="2">
        <f t="shared" si="22"/>
        <v>162</v>
      </c>
      <c r="L656" s="11"/>
      <c r="O656" s="14"/>
      <c r="P656" s="11"/>
      <c r="S656" s="14"/>
      <c r="U656" s="35"/>
      <c r="V656" s="35"/>
      <c r="X656" s="47"/>
      <c r="Z656" s="47"/>
    </row>
    <row r="657" spans="2:26" ht="15" x14ac:dyDescent="0.25">
      <c r="B657" s="17">
        <v>72</v>
      </c>
      <c r="C657" s="17">
        <f t="shared" si="23"/>
        <v>72000</v>
      </c>
      <c r="D657" s="11"/>
      <c r="E657" s="22"/>
      <c r="F657" s="23"/>
      <c r="G657" s="22"/>
      <c r="H657" s="38"/>
      <c r="I657" s="11"/>
      <c r="J657" s="2">
        <v>450</v>
      </c>
      <c r="K657" s="2">
        <f t="shared" si="22"/>
        <v>160</v>
      </c>
      <c r="L657" s="11"/>
      <c r="O657" s="14"/>
      <c r="P657" s="11"/>
      <c r="S657" s="14"/>
      <c r="U657" s="35"/>
      <c r="V657" s="35"/>
      <c r="X657" s="47"/>
      <c r="Z657" s="47"/>
    </row>
    <row r="658" spans="2:26" ht="15.75" thickBot="1" x14ac:dyDescent="0.3">
      <c r="B658" s="17">
        <v>72</v>
      </c>
      <c r="C658" s="17">
        <f t="shared" si="23"/>
        <v>72345</v>
      </c>
      <c r="D658" s="11"/>
      <c r="E658" s="22"/>
      <c r="F658" s="23"/>
      <c r="G658" s="22"/>
      <c r="H658" s="38"/>
      <c r="I658" s="12"/>
      <c r="J658" s="2">
        <v>455</v>
      </c>
      <c r="K658" s="2">
        <f t="shared" si="22"/>
        <v>159</v>
      </c>
      <c r="L658" s="12"/>
      <c r="M658" s="4"/>
      <c r="N658" s="4"/>
      <c r="O658" s="15"/>
      <c r="P658" s="12"/>
      <c r="Q658" s="4"/>
      <c r="R658" s="4"/>
      <c r="S658" s="15"/>
      <c r="U658" s="35"/>
      <c r="V658" s="35"/>
      <c r="X658" s="47"/>
      <c r="Z658" s="47"/>
    </row>
    <row r="659" spans="2:26" ht="15" x14ac:dyDescent="0.25">
      <c r="B659" s="16">
        <v>73</v>
      </c>
      <c r="C659" s="16">
        <f t="shared" si="23"/>
        <v>73100</v>
      </c>
      <c r="D659" s="10">
        <v>329</v>
      </c>
      <c r="E659" s="36">
        <f>B659*F659</f>
        <v>83778.03246265123</v>
      </c>
      <c r="F659" s="51">
        <f>F650*(1-X659)</f>
        <v>1147.6442803102909</v>
      </c>
      <c r="G659" s="36">
        <f>B659*H659</f>
        <v>92155.835708916333</v>
      </c>
      <c r="H659" s="37">
        <f>H650*(1-Z659)</f>
        <v>1262.4087083413197</v>
      </c>
      <c r="I659" s="19" t="s">
        <v>136</v>
      </c>
      <c r="J659" s="19">
        <v>430</v>
      </c>
      <c r="K659" s="19">
        <f t="shared" si="22"/>
        <v>170</v>
      </c>
      <c r="L659" s="101" t="s">
        <v>453</v>
      </c>
      <c r="M659" s="104" t="s">
        <v>62</v>
      </c>
      <c r="N659" s="104" t="s">
        <v>119</v>
      </c>
      <c r="O659" s="102">
        <v>2</v>
      </c>
      <c r="P659" s="189" t="s">
        <v>465</v>
      </c>
      <c r="Q659" s="190" t="s">
        <v>62</v>
      </c>
      <c r="R659" s="190" t="s">
        <v>119</v>
      </c>
      <c r="S659" s="191">
        <v>3</v>
      </c>
      <c r="U659" s="35"/>
      <c r="V659" s="35"/>
      <c r="X659" s="47">
        <f>$X$452</f>
        <v>1.2999999999999999E-3</v>
      </c>
      <c r="Z659" s="47">
        <f t="shared" si="17"/>
        <v>1.2999999999999999E-3</v>
      </c>
    </row>
    <row r="660" spans="2:26" ht="15" x14ac:dyDescent="0.25">
      <c r="B660" s="17">
        <v>73</v>
      </c>
      <c r="C660" s="17">
        <f t="shared" si="23"/>
        <v>73080</v>
      </c>
      <c r="D660" s="11"/>
      <c r="E660" s="22"/>
      <c r="F660" s="23"/>
      <c r="G660" s="22"/>
      <c r="H660" s="38"/>
      <c r="J660" s="2">
        <v>435</v>
      </c>
      <c r="K660" s="2">
        <f t="shared" si="22"/>
        <v>168</v>
      </c>
      <c r="L660" s="11"/>
      <c r="O660" s="14"/>
      <c r="P660" s="101" t="s">
        <v>528</v>
      </c>
      <c r="Q660" s="104" t="s">
        <v>62</v>
      </c>
      <c r="R660" s="104" t="s">
        <v>119</v>
      </c>
      <c r="S660" s="102">
        <v>3</v>
      </c>
      <c r="U660" s="35"/>
      <c r="V660" s="35"/>
      <c r="X660" s="47"/>
      <c r="Z660" s="47"/>
    </row>
    <row r="661" spans="2:26" ht="15" x14ac:dyDescent="0.25">
      <c r="B661" s="17">
        <v>73</v>
      </c>
      <c r="C661" s="17">
        <f t="shared" si="23"/>
        <v>73040</v>
      </c>
      <c r="D661" s="11"/>
      <c r="E661" s="22"/>
      <c r="F661" s="23"/>
      <c r="G661" s="22"/>
      <c r="H661" s="38"/>
      <c r="J661" s="2">
        <v>440</v>
      </c>
      <c r="K661" s="2">
        <f t="shared" si="22"/>
        <v>166</v>
      </c>
      <c r="L661" s="11"/>
      <c r="O661" s="14"/>
      <c r="P661" s="11"/>
      <c r="S661" s="14"/>
      <c r="U661" s="35"/>
      <c r="V661" s="35"/>
      <c r="X661" s="47"/>
      <c r="Z661" s="47"/>
    </row>
    <row r="662" spans="2:26" ht="15" x14ac:dyDescent="0.25">
      <c r="B662" s="17">
        <v>73</v>
      </c>
      <c r="C662" s="17">
        <f t="shared" si="23"/>
        <v>73425</v>
      </c>
      <c r="D662" s="11"/>
      <c r="E662" s="22"/>
      <c r="F662" s="23"/>
      <c r="G662" s="22"/>
      <c r="H662" s="38"/>
      <c r="J662" s="2">
        <v>445</v>
      </c>
      <c r="K662" s="2">
        <f t="shared" si="22"/>
        <v>165</v>
      </c>
      <c r="L662" s="11"/>
      <c r="O662" s="14"/>
      <c r="P662" s="11"/>
      <c r="S662" s="14"/>
      <c r="U662" s="35"/>
      <c r="V662" s="35"/>
      <c r="X662" s="47"/>
      <c r="Z662" s="47"/>
    </row>
    <row r="663" spans="2:26" ht="15" x14ac:dyDescent="0.25">
      <c r="B663" s="17">
        <v>73</v>
      </c>
      <c r="C663" s="17">
        <f t="shared" si="23"/>
        <v>73350</v>
      </c>
      <c r="D663" s="11"/>
      <c r="E663" s="22"/>
      <c r="F663" s="23"/>
      <c r="G663" s="22"/>
      <c r="H663" s="38"/>
      <c r="J663" s="2">
        <v>450</v>
      </c>
      <c r="K663" s="2">
        <f t="shared" si="22"/>
        <v>163</v>
      </c>
      <c r="L663" s="11"/>
      <c r="O663" s="14"/>
      <c r="P663" s="11"/>
      <c r="S663" s="14"/>
      <c r="U663" s="35"/>
      <c r="V663" s="35"/>
      <c r="X663" s="47"/>
      <c r="Z663" s="47"/>
    </row>
    <row r="664" spans="2:26" ht="15" x14ac:dyDescent="0.25">
      <c r="B664" s="17">
        <v>73</v>
      </c>
      <c r="C664" s="17">
        <f t="shared" si="23"/>
        <v>73255</v>
      </c>
      <c r="D664" s="11"/>
      <c r="E664" s="22"/>
      <c r="F664" s="23"/>
      <c r="G664" s="22"/>
      <c r="H664" s="38"/>
      <c r="I664" s="30"/>
      <c r="J664" s="2">
        <v>455</v>
      </c>
      <c r="K664" s="2">
        <f t="shared" si="22"/>
        <v>161</v>
      </c>
      <c r="L664" s="11"/>
      <c r="O664" s="14"/>
      <c r="P664" s="11"/>
      <c r="S664" s="14"/>
      <c r="U664" s="35"/>
      <c r="V664" s="35"/>
      <c r="X664" s="47"/>
      <c r="Z664" s="47"/>
    </row>
    <row r="665" spans="2:26" ht="15" x14ac:dyDescent="0.25">
      <c r="B665" s="17">
        <v>73</v>
      </c>
      <c r="C665" s="17">
        <f t="shared" si="23"/>
        <v>73425</v>
      </c>
      <c r="D665" s="11"/>
      <c r="E665" s="22"/>
      <c r="F665" s="23"/>
      <c r="G665" s="22"/>
      <c r="H665" s="38"/>
      <c r="I665" s="11" t="s">
        <v>139</v>
      </c>
      <c r="J665" s="2">
        <v>445</v>
      </c>
      <c r="K665" s="2">
        <f t="shared" si="22"/>
        <v>165</v>
      </c>
      <c r="L665" s="11"/>
      <c r="O665" s="14"/>
      <c r="P665" s="11"/>
      <c r="S665" s="14"/>
      <c r="U665" s="35"/>
      <c r="V665" s="35"/>
      <c r="X665" s="47"/>
      <c r="Z665" s="47"/>
    </row>
    <row r="666" spans="2:26" ht="15" x14ac:dyDescent="0.25">
      <c r="B666" s="17">
        <v>73</v>
      </c>
      <c r="C666" s="17">
        <f t="shared" si="23"/>
        <v>73350</v>
      </c>
      <c r="D666" s="11"/>
      <c r="E666" s="22"/>
      <c r="F666" s="23"/>
      <c r="G666" s="22"/>
      <c r="H666" s="38"/>
      <c r="I666" s="11"/>
      <c r="J666" s="2">
        <v>450</v>
      </c>
      <c r="K666" s="2">
        <f t="shared" si="22"/>
        <v>163</v>
      </c>
      <c r="L666" s="11"/>
      <c r="O666" s="14"/>
      <c r="P666" s="11"/>
      <c r="S666" s="14"/>
      <c r="U666" s="35"/>
      <c r="V666" s="35"/>
      <c r="X666" s="47"/>
      <c r="Z666" s="47"/>
    </row>
    <row r="667" spans="2:26" ht="15.75" thickBot="1" x14ac:dyDescent="0.3">
      <c r="B667" s="18">
        <v>73</v>
      </c>
      <c r="C667" s="18">
        <f t="shared" si="23"/>
        <v>73255</v>
      </c>
      <c r="D667" s="12"/>
      <c r="E667" s="24"/>
      <c r="F667" s="25"/>
      <c r="G667" s="24"/>
      <c r="H667" s="39"/>
      <c r="I667" s="12"/>
      <c r="J667" s="4">
        <v>455</v>
      </c>
      <c r="K667" s="4">
        <f t="shared" si="22"/>
        <v>161</v>
      </c>
      <c r="L667" s="12"/>
      <c r="M667" s="4"/>
      <c r="N667" s="4"/>
      <c r="O667" s="15"/>
      <c r="P667" s="12"/>
      <c r="Q667" s="4"/>
      <c r="R667" s="4"/>
      <c r="S667" s="15"/>
      <c r="U667" s="35"/>
      <c r="V667" s="35"/>
      <c r="X667" s="47"/>
      <c r="Z667" s="47"/>
    </row>
    <row r="668" spans="2:26" ht="15" x14ac:dyDescent="0.25">
      <c r="B668" s="17">
        <v>74</v>
      </c>
      <c r="C668" s="17">
        <f t="shared" si="23"/>
        <v>74390</v>
      </c>
      <c r="D668" s="11">
        <v>333</v>
      </c>
      <c r="E668" s="22">
        <f>B668*F668</f>
        <v>84815.27336319568</v>
      </c>
      <c r="F668" s="23">
        <f>F659*(1-X668)</f>
        <v>1146.1523427458876</v>
      </c>
      <c r="G668" s="22">
        <f>B668*H668</f>
        <v>93296.800699515225</v>
      </c>
      <c r="H668" s="38">
        <f>H659*(1-Z668)</f>
        <v>1260.767577020476</v>
      </c>
      <c r="I668" s="19" t="s">
        <v>136</v>
      </c>
      <c r="J668" s="2">
        <v>430</v>
      </c>
      <c r="K668" s="2">
        <f t="shared" si="22"/>
        <v>173</v>
      </c>
      <c r="L668" s="101" t="s">
        <v>453</v>
      </c>
      <c r="M668" s="104" t="s">
        <v>62</v>
      </c>
      <c r="N668" s="104" t="s">
        <v>119</v>
      </c>
      <c r="O668" s="102">
        <v>2</v>
      </c>
      <c r="P668" s="189" t="s">
        <v>465</v>
      </c>
      <c r="Q668" s="190" t="s">
        <v>62</v>
      </c>
      <c r="R668" s="190" t="s">
        <v>119</v>
      </c>
      <c r="S668" s="191">
        <v>3</v>
      </c>
      <c r="U668" s="35"/>
      <c r="V668" s="35"/>
      <c r="X668" s="47">
        <f>$X$452</f>
        <v>1.2999999999999999E-3</v>
      </c>
      <c r="Z668" s="47">
        <f t="shared" si="17"/>
        <v>1.2999999999999999E-3</v>
      </c>
    </row>
    <row r="669" spans="2:26" ht="15" x14ac:dyDescent="0.25">
      <c r="B669" s="17">
        <v>74</v>
      </c>
      <c r="C669" s="17">
        <f t="shared" si="23"/>
        <v>74385</v>
      </c>
      <c r="D669" s="11"/>
      <c r="E669" s="22"/>
      <c r="F669" s="23"/>
      <c r="G669" s="22"/>
      <c r="H669" s="38"/>
      <c r="J669" s="2">
        <v>435</v>
      </c>
      <c r="K669" s="2">
        <f t="shared" ref="K669:K732" si="24">CEILING(B669*1000/J669,1)</f>
        <v>171</v>
      </c>
      <c r="L669" s="11"/>
      <c r="O669" s="14"/>
      <c r="P669" s="101" t="s">
        <v>528</v>
      </c>
      <c r="Q669" s="104" t="s">
        <v>62</v>
      </c>
      <c r="R669" s="104" t="s">
        <v>119</v>
      </c>
      <c r="S669" s="102">
        <v>3</v>
      </c>
      <c r="U669" s="35"/>
      <c r="V669" s="35"/>
      <c r="X669" s="47"/>
      <c r="Z669" s="47"/>
    </row>
    <row r="670" spans="2:26" ht="15" x14ac:dyDescent="0.25">
      <c r="B670" s="17">
        <v>74</v>
      </c>
      <c r="C670" s="17">
        <f t="shared" ref="C670:C733" si="25">K670*J670</f>
        <v>74360</v>
      </c>
      <c r="D670" s="11"/>
      <c r="E670" s="22"/>
      <c r="F670" s="23"/>
      <c r="G670" s="22"/>
      <c r="H670" s="38"/>
      <c r="J670" s="2">
        <v>440</v>
      </c>
      <c r="K670" s="2">
        <f t="shared" si="24"/>
        <v>169</v>
      </c>
      <c r="L670" s="11"/>
      <c r="O670" s="14"/>
      <c r="P670" s="11"/>
      <c r="S670" s="14"/>
      <c r="U670" s="35"/>
      <c r="V670" s="35"/>
      <c r="X670" s="47"/>
      <c r="Z670" s="47"/>
    </row>
    <row r="671" spans="2:26" ht="15" x14ac:dyDescent="0.25">
      <c r="B671" s="17">
        <v>74</v>
      </c>
      <c r="C671" s="17">
        <f t="shared" si="25"/>
        <v>74315</v>
      </c>
      <c r="D671" s="11"/>
      <c r="E671" s="22"/>
      <c r="F671" s="23"/>
      <c r="G671" s="22"/>
      <c r="H671" s="38"/>
      <c r="J671" s="2">
        <v>445</v>
      </c>
      <c r="K671" s="2">
        <f t="shared" si="24"/>
        <v>167</v>
      </c>
      <c r="L671" s="11"/>
      <c r="O671" s="14"/>
      <c r="P671" s="11"/>
      <c r="S671" s="14"/>
      <c r="U671" s="35"/>
      <c r="V671" s="35"/>
      <c r="X671" s="47"/>
      <c r="Z671" s="47"/>
    </row>
    <row r="672" spans="2:26" ht="15" x14ac:dyDescent="0.25">
      <c r="B672" s="17">
        <v>74</v>
      </c>
      <c r="C672" s="17">
        <f t="shared" si="25"/>
        <v>74250</v>
      </c>
      <c r="D672" s="11"/>
      <c r="E672" s="22"/>
      <c r="F672" s="23"/>
      <c r="G672" s="22"/>
      <c r="H672" s="38"/>
      <c r="J672" s="2">
        <v>450</v>
      </c>
      <c r="K672" s="2">
        <f t="shared" si="24"/>
        <v>165</v>
      </c>
      <c r="L672" s="11"/>
      <c r="O672" s="14"/>
      <c r="P672" s="11"/>
      <c r="S672" s="14"/>
      <c r="U672" s="35"/>
      <c r="V672" s="35"/>
      <c r="X672" s="47"/>
      <c r="Z672" s="47"/>
    </row>
    <row r="673" spans="2:26" ht="15" x14ac:dyDescent="0.25">
      <c r="B673" s="17">
        <v>74</v>
      </c>
      <c r="C673" s="17">
        <f t="shared" si="25"/>
        <v>74165</v>
      </c>
      <c r="D673" s="11"/>
      <c r="E673" s="22"/>
      <c r="F673" s="23"/>
      <c r="G673" s="22"/>
      <c r="H673" s="38"/>
      <c r="I673" s="30"/>
      <c r="J673" s="2">
        <v>455</v>
      </c>
      <c r="K673" s="2">
        <f t="shared" si="24"/>
        <v>163</v>
      </c>
      <c r="L673" s="11"/>
      <c r="O673" s="14"/>
      <c r="P673" s="11"/>
      <c r="S673" s="14"/>
      <c r="U673" s="35"/>
      <c r="V673" s="35"/>
      <c r="X673" s="47"/>
      <c r="Z673" s="47"/>
    </row>
    <row r="674" spans="2:26" ht="15" x14ac:dyDescent="0.25">
      <c r="B674" s="17">
        <v>74</v>
      </c>
      <c r="C674" s="17">
        <f t="shared" si="25"/>
        <v>74315</v>
      </c>
      <c r="D674" s="11"/>
      <c r="E674" s="22"/>
      <c r="F674" s="23"/>
      <c r="G674" s="22"/>
      <c r="H674" s="38"/>
      <c r="I674" s="11" t="s">
        <v>139</v>
      </c>
      <c r="J674" s="2">
        <v>445</v>
      </c>
      <c r="K674" s="2">
        <f t="shared" si="24"/>
        <v>167</v>
      </c>
      <c r="L674" s="11"/>
      <c r="O674" s="14"/>
      <c r="P674" s="11"/>
      <c r="S674" s="14"/>
      <c r="U674" s="35"/>
      <c r="V674" s="35"/>
      <c r="X674" s="47"/>
      <c r="Z674" s="47"/>
    </row>
    <row r="675" spans="2:26" ht="15" x14ac:dyDescent="0.25">
      <c r="B675" s="17">
        <v>74</v>
      </c>
      <c r="C675" s="17">
        <f t="shared" si="25"/>
        <v>74250</v>
      </c>
      <c r="D675" s="11"/>
      <c r="E675" s="22"/>
      <c r="F675" s="23"/>
      <c r="G675" s="22"/>
      <c r="H675" s="38"/>
      <c r="I675" s="11"/>
      <c r="J675" s="2">
        <v>450</v>
      </c>
      <c r="K675" s="2">
        <f t="shared" si="24"/>
        <v>165</v>
      </c>
      <c r="L675" s="11"/>
      <c r="O675" s="14"/>
      <c r="P675" s="11"/>
      <c r="S675" s="14"/>
      <c r="U675" s="35"/>
      <c r="V675" s="35"/>
      <c r="X675" s="47"/>
      <c r="Z675" s="47"/>
    </row>
    <row r="676" spans="2:26" ht="15.75" thickBot="1" x14ac:dyDescent="0.3">
      <c r="B676" s="17">
        <v>74</v>
      </c>
      <c r="C676" s="17">
        <f t="shared" si="25"/>
        <v>74165</v>
      </c>
      <c r="D676" s="11"/>
      <c r="E676" s="22"/>
      <c r="F676" s="23"/>
      <c r="G676" s="22"/>
      <c r="H676" s="38"/>
      <c r="I676" s="12"/>
      <c r="J676" s="2">
        <v>455</v>
      </c>
      <c r="K676" s="2">
        <f t="shared" si="24"/>
        <v>163</v>
      </c>
      <c r="L676" s="12"/>
      <c r="M676" s="4"/>
      <c r="N676" s="4"/>
      <c r="O676" s="15"/>
      <c r="P676" s="12"/>
      <c r="Q676" s="4"/>
      <c r="R676" s="4"/>
      <c r="S676" s="15"/>
      <c r="U676" s="35"/>
      <c r="V676" s="35"/>
      <c r="X676" s="47"/>
      <c r="Z676" s="47"/>
    </row>
    <row r="677" spans="2:26" ht="15" x14ac:dyDescent="0.25">
      <c r="B677" s="16">
        <v>75</v>
      </c>
      <c r="C677" s="16">
        <f t="shared" si="25"/>
        <v>75250</v>
      </c>
      <c r="D677" s="10">
        <v>338</v>
      </c>
      <c r="E677" s="36">
        <f>B677*F677</f>
        <v>85849.675852523855</v>
      </c>
      <c r="F677" s="51">
        <f>F668*(1-X677)</f>
        <v>1144.662344700318</v>
      </c>
      <c r="G677" s="36">
        <f>B677*H677</f>
        <v>94434.643437776205</v>
      </c>
      <c r="H677" s="37">
        <f>H668*(1-Z677)</f>
        <v>1259.1285791703494</v>
      </c>
      <c r="I677" s="19" t="s">
        <v>136</v>
      </c>
      <c r="J677" s="19">
        <v>430</v>
      </c>
      <c r="K677" s="19">
        <f t="shared" si="24"/>
        <v>175</v>
      </c>
      <c r="L677" s="189" t="s">
        <v>451</v>
      </c>
      <c r="M677" s="190" t="s">
        <v>62</v>
      </c>
      <c r="N677" s="190" t="s">
        <v>119</v>
      </c>
      <c r="O677" s="191">
        <v>3</v>
      </c>
      <c r="P677" s="189" t="s">
        <v>465</v>
      </c>
      <c r="Q677" s="190" t="s">
        <v>62</v>
      </c>
      <c r="R677" s="190" t="s">
        <v>119</v>
      </c>
      <c r="S677" s="191">
        <v>3</v>
      </c>
      <c r="U677" s="35"/>
      <c r="V677" s="35"/>
      <c r="X677" s="47">
        <f>$X$452</f>
        <v>1.2999999999999999E-3</v>
      </c>
      <c r="Z677" s="47">
        <f t="shared" si="17"/>
        <v>1.2999999999999999E-3</v>
      </c>
    </row>
    <row r="678" spans="2:26" ht="15" x14ac:dyDescent="0.25">
      <c r="B678" s="17">
        <v>75</v>
      </c>
      <c r="C678" s="17">
        <f t="shared" si="25"/>
        <v>75255</v>
      </c>
      <c r="D678" s="11"/>
      <c r="E678" s="22"/>
      <c r="F678" s="23"/>
      <c r="G678" s="22"/>
      <c r="H678" s="38"/>
      <c r="J678" s="2">
        <v>435</v>
      </c>
      <c r="K678" s="2">
        <f t="shared" si="24"/>
        <v>173</v>
      </c>
      <c r="L678" s="30" t="s">
        <v>470</v>
      </c>
      <c r="M678" s="31" t="s">
        <v>62</v>
      </c>
      <c r="N678" s="31" t="s">
        <v>119</v>
      </c>
      <c r="O678" s="32">
        <v>3</v>
      </c>
      <c r="P678" s="101" t="s">
        <v>529</v>
      </c>
      <c r="Q678" s="104" t="s">
        <v>62</v>
      </c>
      <c r="R678" s="104" t="s">
        <v>119</v>
      </c>
      <c r="S678" s="102">
        <v>3</v>
      </c>
      <c r="U678" s="35"/>
      <c r="V678" s="35"/>
      <c r="X678" s="47"/>
      <c r="Z678" s="47"/>
    </row>
    <row r="679" spans="2:26" ht="15" x14ac:dyDescent="0.25">
      <c r="B679" s="17">
        <v>75</v>
      </c>
      <c r="C679" s="17">
        <f t="shared" si="25"/>
        <v>75240</v>
      </c>
      <c r="D679" s="11"/>
      <c r="E679" s="22"/>
      <c r="F679" s="23"/>
      <c r="G679" s="22"/>
      <c r="H679" s="38"/>
      <c r="J679" s="2">
        <v>440</v>
      </c>
      <c r="K679" s="2">
        <f t="shared" si="24"/>
        <v>171</v>
      </c>
      <c r="L679" s="11"/>
      <c r="O679" s="14"/>
      <c r="P679" s="11"/>
      <c r="S679" s="14"/>
      <c r="U679" s="35"/>
      <c r="V679" s="35"/>
      <c r="X679" s="47"/>
      <c r="Z679" s="47"/>
    </row>
    <row r="680" spans="2:26" ht="15" x14ac:dyDescent="0.25">
      <c r="B680" s="17">
        <v>75</v>
      </c>
      <c r="C680" s="17">
        <f t="shared" si="25"/>
        <v>75205</v>
      </c>
      <c r="D680" s="11"/>
      <c r="E680" s="22"/>
      <c r="F680" s="23"/>
      <c r="G680" s="22"/>
      <c r="H680" s="38"/>
      <c r="J680" s="2">
        <v>445</v>
      </c>
      <c r="K680" s="2">
        <f t="shared" si="24"/>
        <v>169</v>
      </c>
      <c r="L680" s="11"/>
      <c r="O680" s="14"/>
      <c r="P680" s="11"/>
      <c r="S680" s="14"/>
      <c r="U680" s="35"/>
      <c r="V680" s="35"/>
      <c r="X680" s="47"/>
      <c r="Z680" s="47"/>
    </row>
    <row r="681" spans="2:26" ht="15" x14ac:dyDescent="0.25">
      <c r="B681" s="17">
        <v>75</v>
      </c>
      <c r="C681" s="17">
        <f t="shared" si="25"/>
        <v>75150</v>
      </c>
      <c r="D681" s="11"/>
      <c r="E681" s="22"/>
      <c r="F681" s="23"/>
      <c r="G681" s="22"/>
      <c r="H681" s="38"/>
      <c r="J681" s="2">
        <v>450</v>
      </c>
      <c r="K681" s="2">
        <f t="shared" si="24"/>
        <v>167</v>
      </c>
      <c r="L681" s="11"/>
      <c r="O681" s="14"/>
      <c r="P681" s="11"/>
      <c r="S681" s="14"/>
      <c r="U681" s="35"/>
      <c r="V681" s="35"/>
      <c r="X681" s="47"/>
      <c r="Z681" s="47"/>
    </row>
    <row r="682" spans="2:26" ht="15" x14ac:dyDescent="0.25">
      <c r="B682" s="17">
        <v>75</v>
      </c>
      <c r="C682" s="17">
        <f t="shared" si="25"/>
        <v>75075</v>
      </c>
      <c r="D682" s="11"/>
      <c r="E682" s="22"/>
      <c r="F682" s="23"/>
      <c r="G682" s="22"/>
      <c r="H682" s="38"/>
      <c r="I682" s="30"/>
      <c r="J682" s="2">
        <v>455</v>
      </c>
      <c r="K682" s="2">
        <f t="shared" si="24"/>
        <v>165</v>
      </c>
      <c r="L682" s="11"/>
      <c r="O682" s="14"/>
      <c r="P682" s="11"/>
      <c r="S682" s="14"/>
      <c r="U682" s="35"/>
      <c r="V682" s="35"/>
      <c r="X682" s="47"/>
      <c r="Z682" s="47"/>
    </row>
    <row r="683" spans="2:26" ht="15" x14ac:dyDescent="0.25">
      <c r="B683" s="17">
        <v>75</v>
      </c>
      <c r="C683" s="17">
        <f t="shared" si="25"/>
        <v>75205</v>
      </c>
      <c r="D683" s="11"/>
      <c r="E683" s="22"/>
      <c r="F683" s="23"/>
      <c r="G683" s="22"/>
      <c r="H683" s="38"/>
      <c r="I683" s="11" t="s">
        <v>139</v>
      </c>
      <c r="J683" s="2">
        <v>445</v>
      </c>
      <c r="K683" s="2">
        <f t="shared" si="24"/>
        <v>169</v>
      </c>
      <c r="L683" s="11"/>
      <c r="O683" s="14"/>
      <c r="P683" s="11"/>
      <c r="S683" s="14"/>
      <c r="U683" s="35"/>
      <c r="V683" s="35"/>
      <c r="X683" s="47"/>
      <c r="Z683" s="47"/>
    </row>
    <row r="684" spans="2:26" ht="15" x14ac:dyDescent="0.25">
      <c r="B684" s="17">
        <v>75</v>
      </c>
      <c r="C684" s="17">
        <f t="shared" si="25"/>
        <v>75150</v>
      </c>
      <c r="D684" s="11"/>
      <c r="E684" s="22"/>
      <c r="F684" s="23"/>
      <c r="G684" s="22"/>
      <c r="H684" s="38"/>
      <c r="I684" s="11"/>
      <c r="J684" s="2">
        <v>450</v>
      </c>
      <c r="K684" s="2">
        <f t="shared" si="24"/>
        <v>167</v>
      </c>
      <c r="L684" s="11"/>
      <c r="O684" s="14"/>
      <c r="P684" s="11"/>
      <c r="S684" s="14"/>
      <c r="U684" s="35"/>
      <c r="V684" s="35"/>
      <c r="X684" s="47"/>
      <c r="Z684" s="47"/>
    </row>
    <row r="685" spans="2:26" ht="15.75" thickBot="1" x14ac:dyDescent="0.3">
      <c r="B685" s="18">
        <v>75</v>
      </c>
      <c r="C685" s="18">
        <f t="shared" si="25"/>
        <v>75075</v>
      </c>
      <c r="D685" s="12"/>
      <c r="E685" s="24"/>
      <c r="F685" s="25"/>
      <c r="G685" s="24"/>
      <c r="H685" s="39"/>
      <c r="I685" s="12"/>
      <c r="J685" s="4">
        <v>455</v>
      </c>
      <c r="K685" s="4">
        <f t="shared" si="24"/>
        <v>165</v>
      </c>
      <c r="L685" s="12"/>
      <c r="M685" s="4"/>
      <c r="N685" s="4"/>
      <c r="O685" s="15"/>
      <c r="P685" s="12"/>
      <c r="Q685" s="4"/>
      <c r="R685" s="4"/>
      <c r="S685" s="15"/>
      <c r="U685" s="35"/>
      <c r="V685" s="35"/>
      <c r="X685" s="47"/>
      <c r="Z685" s="47"/>
    </row>
    <row r="686" spans="2:26" ht="15" x14ac:dyDescent="0.25">
      <c r="B686" s="17">
        <v>76</v>
      </c>
      <c r="C686" s="17">
        <f t="shared" si="25"/>
        <v>76110</v>
      </c>
      <c r="D686" s="11">
        <v>342</v>
      </c>
      <c r="E686" s="22">
        <f>B686*F686</f>
        <v>86881.245557567774</v>
      </c>
      <c r="F686" s="23">
        <f>F677*(1-X686)</f>
        <v>1143.1742836522076</v>
      </c>
      <c r="G686" s="22">
        <f>B686*H686</f>
        <v>95569.370113324519</v>
      </c>
      <c r="H686" s="38">
        <f>H677*(1-Z686)</f>
        <v>1257.491712017428</v>
      </c>
      <c r="I686" s="19" t="s">
        <v>136</v>
      </c>
      <c r="J686" s="2">
        <v>430</v>
      </c>
      <c r="K686" s="2">
        <f t="shared" si="24"/>
        <v>177</v>
      </c>
      <c r="L686" s="189" t="s">
        <v>451</v>
      </c>
      <c r="M686" s="190" t="s">
        <v>62</v>
      </c>
      <c r="N686" s="190" t="s">
        <v>119</v>
      </c>
      <c r="O686" s="191">
        <v>3</v>
      </c>
      <c r="P686" s="189" t="s">
        <v>465</v>
      </c>
      <c r="Q686" s="190" t="s">
        <v>62</v>
      </c>
      <c r="R686" s="190" t="s">
        <v>119</v>
      </c>
      <c r="S686" s="191">
        <v>3</v>
      </c>
      <c r="U686" s="35"/>
      <c r="V686" s="35"/>
      <c r="X686" s="47">
        <f>$X$452</f>
        <v>1.2999999999999999E-3</v>
      </c>
      <c r="Z686" s="47">
        <f t="shared" si="17"/>
        <v>1.2999999999999999E-3</v>
      </c>
    </row>
    <row r="687" spans="2:26" ht="15" x14ac:dyDescent="0.25">
      <c r="B687" s="17">
        <v>76</v>
      </c>
      <c r="C687" s="17">
        <f t="shared" si="25"/>
        <v>76125</v>
      </c>
      <c r="D687" s="11"/>
      <c r="E687" s="22"/>
      <c r="F687" s="23"/>
      <c r="G687" s="22"/>
      <c r="H687" s="38"/>
      <c r="J687" s="2">
        <v>435</v>
      </c>
      <c r="K687" s="2">
        <f t="shared" si="24"/>
        <v>175</v>
      </c>
      <c r="L687" s="30" t="s">
        <v>470</v>
      </c>
      <c r="M687" s="31" t="s">
        <v>62</v>
      </c>
      <c r="N687" s="31" t="s">
        <v>119</v>
      </c>
      <c r="O687" s="32">
        <v>3</v>
      </c>
      <c r="P687" s="101" t="s">
        <v>529</v>
      </c>
      <c r="Q687" s="104" t="s">
        <v>62</v>
      </c>
      <c r="R687" s="104" t="s">
        <v>119</v>
      </c>
      <c r="S687" s="102">
        <v>3</v>
      </c>
      <c r="U687" s="35"/>
      <c r="V687" s="35"/>
      <c r="X687" s="47"/>
      <c r="Z687" s="47"/>
    </row>
    <row r="688" spans="2:26" ht="15" x14ac:dyDescent="0.25">
      <c r="B688" s="17">
        <v>76</v>
      </c>
      <c r="C688" s="17">
        <f t="shared" si="25"/>
        <v>76120</v>
      </c>
      <c r="D688" s="11"/>
      <c r="E688" s="22"/>
      <c r="F688" s="23"/>
      <c r="G688" s="22"/>
      <c r="H688" s="38"/>
      <c r="J688" s="2">
        <v>440</v>
      </c>
      <c r="K688" s="2">
        <f t="shared" si="24"/>
        <v>173</v>
      </c>
      <c r="L688" s="11"/>
      <c r="O688" s="14"/>
      <c r="P688" s="11"/>
      <c r="S688" s="14"/>
      <c r="U688" s="35"/>
      <c r="V688" s="35"/>
      <c r="X688" s="47"/>
      <c r="Z688" s="47"/>
    </row>
    <row r="689" spans="2:26" ht="15" x14ac:dyDescent="0.25">
      <c r="B689" s="17">
        <v>76</v>
      </c>
      <c r="C689" s="17">
        <f t="shared" si="25"/>
        <v>76095</v>
      </c>
      <c r="D689" s="11"/>
      <c r="E689" s="22"/>
      <c r="F689" s="23"/>
      <c r="G689" s="22"/>
      <c r="H689" s="38"/>
      <c r="J689" s="2">
        <v>445</v>
      </c>
      <c r="K689" s="2">
        <f t="shared" si="24"/>
        <v>171</v>
      </c>
      <c r="L689" s="11"/>
      <c r="O689" s="14"/>
      <c r="P689" s="11"/>
      <c r="S689" s="14"/>
      <c r="U689" s="35"/>
      <c r="V689" s="35"/>
      <c r="X689" s="47"/>
      <c r="Z689" s="47"/>
    </row>
    <row r="690" spans="2:26" ht="15" x14ac:dyDescent="0.25">
      <c r="B690" s="17">
        <v>76</v>
      </c>
      <c r="C690" s="17">
        <f t="shared" si="25"/>
        <v>76050</v>
      </c>
      <c r="D690" s="11"/>
      <c r="E690" s="22"/>
      <c r="F690" s="23"/>
      <c r="G690" s="22"/>
      <c r="H690" s="38"/>
      <c r="J690" s="2">
        <v>450</v>
      </c>
      <c r="K690" s="2">
        <f t="shared" si="24"/>
        <v>169</v>
      </c>
      <c r="L690" s="11"/>
      <c r="O690" s="14"/>
      <c r="P690" s="11"/>
      <c r="S690" s="14"/>
      <c r="U690" s="35"/>
      <c r="V690" s="35"/>
      <c r="X690" s="47"/>
      <c r="Z690" s="47"/>
    </row>
    <row r="691" spans="2:26" ht="15" x14ac:dyDescent="0.25">
      <c r="B691" s="17">
        <v>76</v>
      </c>
      <c r="C691" s="17">
        <f t="shared" si="25"/>
        <v>76440</v>
      </c>
      <c r="D691" s="11"/>
      <c r="E691" s="22"/>
      <c r="F691" s="23"/>
      <c r="G691" s="22"/>
      <c r="H691" s="38"/>
      <c r="I691" s="30"/>
      <c r="J691" s="2">
        <v>455</v>
      </c>
      <c r="K691" s="2">
        <f t="shared" si="24"/>
        <v>168</v>
      </c>
      <c r="L691" s="11"/>
      <c r="O691" s="14"/>
      <c r="P691" s="11"/>
      <c r="S691" s="14"/>
      <c r="U691" s="35"/>
      <c r="V691" s="35"/>
      <c r="X691" s="47"/>
      <c r="Z691" s="47"/>
    </row>
    <row r="692" spans="2:26" ht="15" x14ac:dyDescent="0.25">
      <c r="B692" s="17">
        <v>76</v>
      </c>
      <c r="C692" s="17">
        <f t="shared" si="25"/>
        <v>76095</v>
      </c>
      <c r="D692" s="11"/>
      <c r="E692" s="22"/>
      <c r="F692" s="23"/>
      <c r="G692" s="22"/>
      <c r="H692" s="38"/>
      <c r="I692" s="11" t="s">
        <v>139</v>
      </c>
      <c r="J692" s="2">
        <v>445</v>
      </c>
      <c r="K692" s="2">
        <f t="shared" si="24"/>
        <v>171</v>
      </c>
      <c r="L692" s="11"/>
      <c r="O692" s="14"/>
      <c r="P692" s="11"/>
      <c r="S692" s="14"/>
      <c r="U692" s="35"/>
      <c r="V692" s="35"/>
      <c r="X692" s="47"/>
      <c r="Z692" s="47"/>
    </row>
    <row r="693" spans="2:26" ht="15" x14ac:dyDescent="0.25">
      <c r="B693" s="17">
        <v>76</v>
      </c>
      <c r="C693" s="17">
        <f t="shared" si="25"/>
        <v>76050</v>
      </c>
      <c r="D693" s="11"/>
      <c r="E693" s="22"/>
      <c r="F693" s="23"/>
      <c r="G693" s="22"/>
      <c r="H693" s="38"/>
      <c r="I693" s="11"/>
      <c r="J693" s="2">
        <v>450</v>
      </c>
      <c r="K693" s="2">
        <f t="shared" si="24"/>
        <v>169</v>
      </c>
      <c r="L693" s="11"/>
      <c r="O693" s="14"/>
      <c r="P693" s="11"/>
      <c r="S693" s="14"/>
      <c r="U693" s="35"/>
      <c r="V693" s="35"/>
      <c r="X693" s="47"/>
      <c r="Z693" s="47"/>
    </row>
    <row r="694" spans="2:26" ht="15.75" thickBot="1" x14ac:dyDescent="0.3">
      <c r="B694" s="17">
        <v>76</v>
      </c>
      <c r="C694" s="17">
        <f t="shared" si="25"/>
        <v>76440</v>
      </c>
      <c r="D694" s="11"/>
      <c r="E694" s="22"/>
      <c r="F694" s="23"/>
      <c r="G694" s="22"/>
      <c r="H694" s="38"/>
      <c r="I694" s="12"/>
      <c r="J694" s="2">
        <v>455</v>
      </c>
      <c r="K694" s="2">
        <f t="shared" si="24"/>
        <v>168</v>
      </c>
      <c r="L694" s="12"/>
      <c r="M694" s="4"/>
      <c r="N694" s="4"/>
      <c r="O694" s="15"/>
      <c r="P694" s="12"/>
      <c r="Q694" s="4"/>
      <c r="R694" s="4"/>
      <c r="S694" s="15"/>
      <c r="U694" s="35"/>
      <c r="V694" s="35"/>
      <c r="X694" s="47"/>
      <c r="Z694" s="47"/>
    </row>
    <row r="695" spans="2:26" ht="15" x14ac:dyDescent="0.25">
      <c r="B695" s="16">
        <v>77</v>
      </c>
      <c r="C695" s="16">
        <f t="shared" si="25"/>
        <v>77400</v>
      </c>
      <c r="D695" s="10">
        <v>347</v>
      </c>
      <c r="E695" s="36">
        <f>B695*F695</f>
        <v>87909.988095426408</v>
      </c>
      <c r="F695" s="51">
        <f>F686*(1-X695)</f>
        <v>1141.6881570834598</v>
      </c>
      <c r="G695" s="36">
        <f>B695*H695</f>
        <v>96700.986904969017</v>
      </c>
      <c r="H695" s="37">
        <f>H686*(1-Z695)</f>
        <v>1255.8569727918054</v>
      </c>
      <c r="I695" s="19" t="s">
        <v>136</v>
      </c>
      <c r="J695" s="19">
        <v>430</v>
      </c>
      <c r="K695" s="19">
        <f t="shared" si="24"/>
        <v>180</v>
      </c>
      <c r="L695" s="189" t="s">
        <v>451</v>
      </c>
      <c r="M695" s="190" t="s">
        <v>62</v>
      </c>
      <c r="N695" s="190" t="s">
        <v>119</v>
      </c>
      <c r="O695" s="191">
        <v>3</v>
      </c>
      <c r="P695" s="189" t="s">
        <v>465</v>
      </c>
      <c r="Q695" s="190" t="s">
        <v>62</v>
      </c>
      <c r="R695" s="190" t="s">
        <v>119</v>
      </c>
      <c r="S695" s="191">
        <v>3</v>
      </c>
      <c r="U695" s="35"/>
      <c r="V695" s="35"/>
      <c r="X695" s="47">
        <f>$X$452</f>
        <v>1.2999999999999999E-3</v>
      </c>
      <c r="Z695" s="47">
        <f t="shared" si="17"/>
        <v>1.2999999999999999E-3</v>
      </c>
    </row>
    <row r="696" spans="2:26" ht="15" x14ac:dyDescent="0.25">
      <c r="B696" s="17">
        <v>77</v>
      </c>
      <c r="C696" s="17">
        <f t="shared" si="25"/>
        <v>77430</v>
      </c>
      <c r="D696" s="11"/>
      <c r="E696" s="22"/>
      <c r="F696" s="23"/>
      <c r="G696" s="22"/>
      <c r="H696" s="38"/>
      <c r="J696" s="2">
        <v>435</v>
      </c>
      <c r="K696" s="2">
        <f t="shared" si="24"/>
        <v>178</v>
      </c>
      <c r="L696" s="30" t="s">
        <v>470</v>
      </c>
      <c r="M696" s="31" t="s">
        <v>62</v>
      </c>
      <c r="N696" s="31" t="s">
        <v>119</v>
      </c>
      <c r="O696" s="32">
        <v>3</v>
      </c>
      <c r="P696" s="101" t="s">
        <v>529</v>
      </c>
      <c r="Q696" s="104" t="s">
        <v>62</v>
      </c>
      <c r="R696" s="104" t="s">
        <v>119</v>
      </c>
      <c r="S696" s="102">
        <v>3</v>
      </c>
      <c r="U696" s="35"/>
      <c r="V696" s="35"/>
      <c r="X696" s="47"/>
      <c r="Z696" s="47"/>
    </row>
    <row r="697" spans="2:26" ht="15" x14ac:dyDescent="0.25">
      <c r="B697" s="17">
        <v>77</v>
      </c>
      <c r="C697" s="17">
        <f t="shared" si="25"/>
        <v>77000</v>
      </c>
      <c r="D697" s="11"/>
      <c r="E697" s="22"/>
      <c r="F697" s="23"/>
      <c r="G697" s="22"/>
      <c r="H697" s="38"/>
      <c r="J697" s="2">
        <v>440</v>
      </c>
      <c r="K697" s="2">
        <f t="shared" si="24"/>
        <v>175</v>
      </c>
      <c r="L697" s="11"/>
      <c r="O697" s="14"/>
      <c r="P697" s="11"/>
      <c r="S697" s="14"/>
      <c r="U697" s="35"/>
      <c r="V697" s="35"/>
      <c r="X697" s="47"/>
      <c r="Z697" s="47"/>
    </row>
    <row r="698" spans="2:26" ht="15" x14ac:dyDescent="0.25">
      <c r="B698" s="17">
        <v>77</v>
      </c>
      <c r="C698" s="17">
        <f t="shared" si="25"/>
        <v>77430</v>
      </c>
      <c r="D698" s="11"/>
      <c r="E698" s="22"/>
      <c r="F698" s="23"/>
      <c r="G698" s="22"/>
      <c r="H698" s="38"/>
      <c r="J698" s="2">
        <v>445</v>
      </c>
      <c r="K698" s="2">
        <f t="shared" si="24"/>
        <v>174</v>
      </c>
      <c r="L698" s="11"/>
      <c r="O698" s="14"/>
      <c r="P698" s="11"/>
      <c r="S698" s="14"/>
      <c r="U698" s="35"/>
      <c r="V698" s="35"/>
      <c r="X698" s="47"/>
      <c r="Z698" s="47"/>
    </row>
    <row r="699" spans="2:26" ht="15" x14ac:dyDescent="0.25">
      <c r="B699" s="17">
        <v>77</v>
      </c>
      <c r="C699" s="17">
        <f t="shared" si="25"/>
        <v>77400</v>
      </c>
      <c r="D699" s="11"/>
      <c r="E699" s="22"/>
      <c r="F699" s="23"/>
      <c r="G699" s="22"/>
      <c r="H699" s="38"/>
      <c r="J699" s="2">
        <v>450</v>
      </c>
      <c r="K699" s="2">
        <f t="shared" si="24"/>
        <v>172</v>
      </c>
      <c r="L699" s="11"/>
      <c r="O699" s="14"/>
      <c r="P699" s="11"/>
      <c r="S699" s="14"/>
      <c r="U699" s="35"/>
      <c r="V699" s="35"/>
      <c r="X699" s="47"/>
      <c r="Z699" s="47"/>
    </row>
    <row r="700" spans="2:26" ht="15" x14ac:dyDescent="0.25">
      <c r="B700" s="17">
        <v>77</v>
      </c>
      <c r="C700" s="17">
        <f t="shared" si="25"/>
        <v>77350</v>
      </c>
      <c r="D700" s="11"/>
      <c r="E700" s="22"/>
      <c r="F700" s="23"/>
      <c r="G700" s="22"/>
      <c r="H700" s="38"/>
      <c r="I700" s="30"/>
      <c r="J700" s="2">
        <v>455</v>
      </c>
      <c r="K700" s="2">
        <f t="shared" si="24"/>
        <v>170</v>
      </c>
      <c r="L700" s="11"/>
      <c r="O700" s="14"/>
      <c r="P700" s="11"/>
      <c r="S700" s="14"/>
      <c r="U700" s="35"/>
      <c r="V700" s="35"/>
      <c r="X700" s="47"/>
      <c r="Z700" s="47"/>
    </row>
    <row r="701" spans="2:26" ht="15" x14ac:dyDescent="0.25">
      <c r="B701" s="17">
        <v>77</v>
      </c>
      <c r="C701" s="17">
        <f t="shared" si="25"/>
        <v>77430</v>
      </c>
      <c r="D701" s="11"/>
      <c r="E701" s="22"/>
      <c r="F701" s="23"/>
      <c r="G701" s="22"/>
      <c r="H701" s="38"/>
      <c r="I701" s="11" t="s">
        <v>139</v>
      </c>
      <c r="J701" s="2">
        <v>445</v>
      </c>
      <c r="K701" s="2">
        <f t="shared" si="24"/>
        <v>174</v>
      </c>
      <c r="L701" s="11"/>
      <c r="O701" s="14"/>
      <c r="P701" s="11"/>
      <c r="S701" s="14"/>
      <c r="U701" s="35"/>
      <c r="V701" s="35"/>
      <c r="X701" s="47"/>
      <c r="Z701" s="47"/>
    </row>
    <row r="702" spans="2:26" ht="15" x14ac:dyDescent="0.25">
      <c r="B702" s="17">
        <v>77</v>
      </c>
      <c r="C702" s="17">
        <f t="shared" si="25"/>
        <v>77400</v>
      </c>
      <c r="D702" s="11"/>
      <c r="E702" s="22"/>
      <c r="F702" s="23"/>
      <c r="G702" s="22"/>
      <c r="H702" s="38"/>
      <c r="I702" s="11"/>
      <c r="J702" s="2">
        <v>450</v>
      </c>
      <c r="K702" s="2">
        <f t="shared" si="24"/>
        <v>172</v>
      </c>
      <c r="L702" s="11"/>
      <c r="O702" s="14"/>
      <c r="P702" s="11"/>
      <c r="S702" s="14"/>
      <c r="U702" s="35"/>
      <c r="V702" s="35"/>
      <c r="X702" s="47"/>
      <c r="Z702" s="47"/>
    </row>
    <row r="703" spans="2:26" ht="15.75" thickBot="1" x14ac:dyDescent="0.3">
      <c r="B703" s="18">
        <v>77</v>
      </c>
      <c r="C703" s="18">
        <f t="shared" si="25"/>
        <v>77350</v>
      </c>
      <c r="D703" s="12"/>
      <c r="E703" s="24"/>
      <c r="F703" s="25"/>
      <c r="G703" s="24"/>
      <c r="H703" s="39"/>
      <c r="I703" s="12"/>
      <c r="J703" s="4">
        <v>455</v>
      </c>
      <c r="K703" s="4">
        <f t="shared" si="24"/>
        <v>170</v>
      </c>
      <c r="L703" s="12"/>
      <c r="M703" s="4"/>
      <c r="N703" s="4"/>
      <c r="O703" s="15"/>
      <c r="P703" s="12"/>
      <c r="Q703" s="4"/>
      <c r="R703" s="4"/>
      <c r="S703" s="15"/>
      <c r="U703" s="35"/>
      <c r="V703" s="35"/>
      <c r="X703" s="47"/>
      <c r="Z703" s="47"/>
    </row>
    <row r="704" spans="2:26" ht="15" x14ac:dyDescent="0.25">
      <c r="B704" s="17">
        <v>78</v>
      </c>
      <c r="C704" s="17">
        <f t="shared" si="25"/>
        <v>78260</v>
      </c>
      <c r="D704" s="11">
        <v>351</v>
      </c>
      <c r="E704" s="22">
        <f>B704*F704</f>
        <v>88935.909073381612</v>
      </c>
      <c r="F704" s="23">
        <f>F695*(1-X704)</f>
        <v>1140.2039624792515</v>
      </c>
      <c r="G704" s="22">
        <f>B704*H704</f>
        <v>97829.499980719746</v>
      </c>
      <c r="H704" s="38">
        <f>H695*(1-Z704)</f>
        <v>1254.2243587271762</v>
      </c>
      <c r="I704" s="19" t="s">
        <v>136</v>
      </c>
      <c r="J704" s="2">
        <v>430</v>
      </c>
      <c r="K704" s="2">
        <f t="shared" si="24"/>
        <v>182</v>
      </c>
      <c r="L704" s="189" t="s">
        <v>451</v>
      </c>
      <c r="M704" s="190" t="s">
        <v>62</v>
      </c>
      <c r="N704" s="190" t="s">
        <v>119</v>
      </c>
      <c r="O704" s="191">
        <v>3</v>
      </c>
      <c r="P704" s="189" t="s">
        <v>465</v>
      </c>
      <c r="Q704" s="190" t="s">
        <v>62</v>
      </c>
      <c r="R704" s="190" t="s">
        <v>119</v>
      </c>
      <c r="S704" s="191">
        <v>3</v>
      </c>
      <c r="U704" s="35"/>
      <c r="V704" s="35"/>
      <c r="X704" s="47">
        <f>$X$452</f>
        <v>1.2999999999999999E-3</v>
      </c>
      <c r="Z704" s="47">
        <f t="shared" si="17"/>
        <v>1.2999999999999999E-3</v>
      </c>
    </row>
    <row r="705" spans="2:26" ht="15" x14ac:dyDescent="0.25">
      <c r="B705" s="17">
        <v>78</v>
      </c>
      <c r="C705" s="17">
        <f t="shared" si="25"/>
        <v>78300</v>
      </c>
      <c r="D705" s="11"/>
      <c r="E705" s="22"/>
      <c r="F705" s="23"/>
      <c r="G705" s="22"/>
      <c r="H705" s="38"/>
      <c r="J705" s="2">
        <v>435</v>
      </c>
      <c r="K705" s="2">
        <f t="shared" si="24"/>
        <v>180</v>
      </c>
      <c r="L705" s="30" t="s">
        <v>470</v>
      </c>
      <c r="M705" s="31" t="s">
        <v>62</v>
      </c>
      <c r="N705" s="31" t="s">
        <v>119</v>
      </c>
      <c r="O705" s="32">
        <v>3</v>
      </c>
      <c r="P705" s="101" t="s">
        <v>529</v>
      </c>
      <c r="Q705" s="104" t="s">
        <v>62</v>
      </c>
      <c r="R705" s="104" t="s">
        <v>119</v>
      </c>
      <c r="S705" s="102">
        <v>3</v>
      </c>
      <c r="U705" s="35"/>
      <c r="V705" s="35"/>
      <c r="X705" s="47"/>
      <c r="Z705" s="47"/>
    </row>
    <row r="706" spans="2:26" ht="15" x14ac:dyDescent="0.25">
      <c r="B706" s="17">
        <v>78</v>
      </c>
      <c r="C706" s="17">
        <f t="shared" si="25"/>
        <v>78320</v>
      </c>
      <c r="D706" s="11"/>
      <c r="E706" s="22"/>
      <c r="F706" s="23"/>
      <c r="G706" s="22"/>
      <c r="H706" s="38"/>
      <c r="J706" s="2">
        <v>440</v>
      </c>
      <c r="K706" s="2">
        <f t="shared" si="24"/>
        <v>178</v>
      </c>
      <c r="L706" s="11"/>
      <c r="O706" s="14"/>
      <c r="P706" s="11"/>
      <c r="S706" s="14"/>
      <c r="U706" s="35"/>
      <c r="V706" s="35"/>
      <c r="X706" s="47"/>
      <c r="Z706" s="47"/>
    </row>
    <row r="707" spans="2:26" ht="15" x14ac:dyDescent="0.25">
      <c r="B707" s="17">
        <v>78</v>
      </c>
      <c r="C707" s="17">
        <f t="shared" si="25"/>
        <v>78320</v>
      </c>
      <c r="D707" s="11"/>
      <c r="E707" s="22"/>
      <c r="F707" s="23"/>
      <c r="G707" s="22"/>
      <c r="H707" s="38"/>
      <c r="J707" s="2">
        <v>445</v>
      </c>
      <c r="K707" s="2">
        <f t="shared" si="24"/>
        <v>176</v>
      </c>
      <c r="L707" s="11"/>
      <c r="O707" s="14"/>
      <c r="P707" s="11"/>
      <c r="S707" s="14"/>
      <c r="U707" s="35"/>
      <c r="V707" s="35"/>
      <c r="X707" s="47"/>
      <c r="Z707" s="47"/>
    </row>
    <row r="708" spans="2:26" ht="15" x14ac:dyDescent="0.25">
      <c r="B708" s="17">
        <v>78</v>
      </c>
      <c r="C708" s="17">
        <f t="shared" si="25"/>
        <v>78300</v>
      </c>
      <c r="D708" s="11"/>
      <c r="E708" s="22"/>
      <c r="F708" s="23"/>
      <c r="G708" s="22"/>
      <c r="H708" s="38"/>
      <c r="J708" s="2">
        <v>450</v>
      </c>
      <c r="K708" s="2">
        <f t="shared" si="24"/>
        <v>174</v>
      </c>
      <c r="L708" s="11"/>
      <c r="O708" s="14"/>
      <c r="P708" s="11"/>
      <c r="S708" s="14"/>
      <c r="U708" s="35"/>
      <c r="V708" s="35"/>
      <c r="X708" s="47"/>
      <c r="Z708" s="47"/>
    </row>
    <row r="709" spans="2:26" ht="15" x14ac:dyDescent="0.25">
      <c r="B709" s="17">
        <v>78</v>
      </c>
      <c r="C709" s="17">
        <f t="shared" si="25"/>
        <v>78260</v>
      </c>
      <c r="D709" s="11"/>
      <c r="E709" s="22"/>
      <c r="F709" s="23"/>
      <c r="G709" s="22"/>
      <c r="H709" s="38"/>
      <c r="I709" s="30"/>
      <c r="J709" s="2">
        <v>455</v>
      </c>
      <c r="K709" s="2">
        <f t="shared" si="24"/>
        <v>172</v>
      </c>
      <c r="L709" s="11"/>
      <c r="O709" s="14"/>
      <c r="P709" s="11"/>
      <c r="S709" s="14"/>
      <c r="U709" s="35"/>
      <c r="V709" s="35"/>
      <c r="X709" s="47"/>
      <c r="Z709" s="47"/>
    </row>
    <row r="710" spans="2:26" ht="15" x14ac:dyDescent="0.25">
      <c r="B710" s="17">
        <v>78</v>
      </c>
      <c r="C710" s="17">
        <f t="shared" si="25"/>
        <v>78320</v>
      </c>
      <c r="D710" s="11"/>
      <c r="E710" s="22"/>
      <c r="F710" s="23"/>
      <c r="G710" s="22"/>
      <c r="H710" s="38"/>
      <c r="I710" s="11" t="s">
        <v>139</v>
      </c>
      <c r="J710" s="2">
        <v>445</v>
      </c>
      <c r="K710" s="2">
        <f t="shared" si="24"/>
        <v>176</v>
      </c>
      <c r="L710" s="11"/>
      <c r="O710" s="14"/>
      <c r="P710" s="11"/>
      <c r="S710" s="14"/>
      <c r="U710" s="35"/>
      <c r="V710" s="35"/>
      <c r="X710" s="47"/>
      <c r="Z710" s="47"/>
    </row>
    <row r="711" spans="2:26" ht="15" x14ac:dyDescent="0.25">
      <c r="B711" s="17">
        <v>78</v>
      </c>
      <c r="C711" s="17">
        <f t="shared" si="25"/>
        <v>78300</v>
      </c>
      <c r="D711" s="11"/>
      <c r="E711" s="22"/>
      <c r="F711" s="23"/>
      <c r="G711" s="22"/>
      <c r="H711" s="38"/>
      <c r="I711" s="11"/>
      <c r="J711" s="2">
        <v>450</v>
      </c>
      <c r="K711" s="2">
        <f t="shared" si="24"/>
        <v>174</v>
      </c>
      <c r="L711" s="11"/>
      <c r="O711" s="14"/>
      <c r="P711" s="11"/>
      <c r="S711" s="14"/>
      <c r="U711" s="35"/>
      <c r="V711" s="35"/>
      <c r="X711" s="47"/>
      <c r="Z711" s="47"/>
    </row>
    <row r="712" spans="2:26" ht="15.75" thickBot="1" x14ac:dyDescent="0.3">
      <c r="B712" s="17">
        <v>78</v>
      </c>
      <c r="C712" s="17">
        <f t="shared" si="25"/>
        <v>78260</v>
      </c>
      <c r="D712" s="11"/>
      <c r="E712" s="22"/>
      <c r="F712" s="23"/>
      <c r="G712" s="22"/>
      <c r="H712" s="38"/>
      <c r="I712" s="12"/>
      <c r="J712" s="2">
        <v>455</v>
      </c>
      <c r="K712" s="2">
        <f t="shared" si="24"/>
        <v>172</v>
      </c>
      <c r="L712" s="12"/>
      <c r="M712" s="4"/>
      <c r="N712" s="4"/>
      <c r="O712" s="15"/>
      <c r="P712" s="12"/>
      <c r="Q712" s="4"/>
      <c r="R712" s="4"/>
      <c r="S712" s="15"/>
      <c r="U712" s="35"/>
      <c r="V712" s="35"/>
      <c r="X712" s="47"/>
      <c r="Z712" s="47"/>
    </row>
    <row r="713" spans="2:26" ht="15" x14ac:dyDescent="0.25">
      <c r="B713" s="16">
        <v>79</v>
      </c>
      <c r="C713" s="16">
        <f t="shared" si="25"/>
        <v>79120</v>
      </c>
      <c r="D713" s="10">
        <v>356</v>
      </c>
      <c r="E713" s="36">
        <f>B713*F713</f>
        <v>89959.014088914249</v>
      </c>
      <c r="F713" s="51">
        <f>F704*(1-X713)</f>
        <v>1138.7216973280285</v>
      </c>
      <c r="G713" s="36">
        <f>B713*H713</f>
        <v>98954.915497805647</v>
      </c>
      <c r="H713" s="37">
        <f>H704*(1-Z713)</f>
        <v>1252.5938670608309</v>
      </c>
      <c r="I713" s="19" t="s">
        <v>136</v>
      </c>
      <c r="J713" s="19">
        <v>430</v>
      </c>
      <c r="K713" s="19">
        <f t="shared" si="24"/>
        <v>184</v>
      </c>
      <c r="L713" s="189" t="s">
        <v>451</v>
      </c>
      <c r="M713" s="190" t="s">
        <v>62</v>
      </c>
      <c r="N713" s="190" t="s">
        <v>119</v>
      </c>
      <c r="O713" s="191">
        <v>3</v>
      </c>
      <c r="P713" s="189" t="s">
        <v>465</v>
      </c>
      <c r="Q713" s="190" t="s">
        <v>62</v>
      </c>
      <c r="R713" s="190" t="s">
        <v>119</v>
      </c>
      <c r="S713" s="191">
        <v>3</v>
      </c>
      <c r="U713" s="35"/>
      <c r="V713" s="35"/>
      <c r="X713" s="47">
        <f>$X$452</f>
        <v>1.2999999999999999E-3</v>
      </c>
      <c r="Z713" s="47">
        <f t="shared" si="17"/>
        <v>1.2999999999999999E-3</v>
      </c>
    </row>
    <row r="714" spans="2:26" ht="15" x14ac:dyDescent="0.25">
      <c r="B714" s="17">
        <v>79</v>
      </c>
      <c r="C714" s="17">
        <f t="shared" si="25"/>
        <v>79170</v>
      </c>
      <c r="D714" s="11"/>
      <c r="E714" s="22"/>
      <c r="F714" s="23"/>
      <c r="G714" s="22"/>
      <c r="H714" s="38"/>
      <c r="J714" s="2">
        <v>435</v>
      </c>
      <c r="K714" s="2">
        <f t="shared" si="24"/>
        <v>182</v>
      </c>
      <c r="L714" s="30" t="s">
        <v>470</v>
      </c>
      <c r="M714" s="31" t="s">
        <v>62</v>
      </c>
      <c r="N714" s="31" t="s">
        <v>119</v>
      </c>
      <c r="O714" s="32">
        <v>3</v>
      </c>
      <c r="P714" s="101" t="s">
        <v>529</v>
      </c>
      <c r="Q714" s="104" t="s">
        <v>62</v>
      </c>
      <c r="R714" s="104" t="s">
        <v>119</v>
      </c>
      <c r="S714" s="102">
        <v>3</v>
      </c>
      <c r="U714" s="35"/>
      <c r="V714" s="35"/>
      <c r="X714" s="47"/>
      <c r="Z714" s="47"/>
    </row>
    <row r="715" spans="2:26" ht="15" x14ac:dyDescent="0.25">
      <c r="B715" s="17">
        <v>79</v>
      </c>
      <c r="C715" s="17">
        <f t="shared" si="25"/>
        <v>79200</v>
      </c>
      <c r="D715" s="11"/>
      <c r="E715" s="22"/>
      <c r="F715" s="23"/>
      <c r="G715" s="22"/>
      <c r="H715" s="38"/>
      <c r="J715" s="2">
        <v>440</v>
      </c>
      <c r="K715" s="2">
        <f t="shared" si="24"/>
        <v>180</v>
      </c>
      <c r="L715" s="11"/>
      <c r="O715" s="14"/>
      <c r="P715" s="11"/>
      <c r="S715" s="14"/>
      <c r="U715" s="35"/>
      <c r="V715" s="35"/>
      <c r="X715" s="47"/>
      <c r="Z715" s="47"/>
    </row>
    <row r="716" spans="2:26" ht="15" x14ac:dyDescent="0.25">
      <c r="B716" s="17">
        <v>79</v>
      </c>
      <c r="C716" s="17">
        <f t="shared" si="25"/>
        <v>79210</v>
      </c>
      <c r="D716" s="11"/>
      <c r="E716" s="22"/>
      <c r="F716" s="23"/>
      <c r="G716" s="22"/>
      <c r="H716" s="38"/>
      <c r="J716" s="2">
        <v>445</v>
      </c>
      <c r="K716" s="2">
        <f t="shared" si="24"/>
        <v>178</v>
      </c>
      <c r="L716" s="11"/>
      <c r="O716" s="14"/>
      <c r="P716" s="11"/>
      <c r="S716" s="14"/>
      <c r="U716" s="35"/>
      <c r="V716" s="35"/>
      <c r="X716" s="47"/>
      <c r="Z716" s="47"/>
    </row>
    <row r="717" spans="2:26" ht="15" x14ac:dyDescent="0.25">
      <c r="B717" s="17">
        <v>79</v>
      </c>
      <c r="C717" s="17">
        <f t="shared" si="25"/>
        <v>79200</v>
      </c>
      <c r="D717" s="11"/>
      <c r="E717" s="22"/>
      <c r="F717" s="23"/>
      <c r="G717" s="22"/>
      <c r="H717" s="38"/>
      <c r="J717" s="2">
        <v>450</v>
      </c>
      <c r="K717" s="2">
        <f t="shared" si="24"/>
        <v>176</v>
      </c>
      <c r="L717" s="11"/>
      <c r="O717" s="14"/>
      <c r="P717" s="11"/>
      <c r="S717" s="14"/>
      <c r="U717" s="35"/>
      <c r="V717" s="35"/>
      <c r="X717" s="47"/>
      <c r="Z717" s="47"/>
    </row>
    <row r="718" spans="2:26" ht="15" x14ac:dyDescent="0.25">
      <c r="B718" s="17">
        <v>79</v>
      </c>
      <c r="C718" s="17">
        <f t="shared" si="25"/>
        <v>79170</v>
      </c>
      <c r="D718" s="11"/>
      <c r="E718" s="22"/>
      <c r="F718" s="23"/>
      <c r="G718" s="22"/>
      <c r="H718" s="38"/>
      <c r="I718" s="30"/>
      <c r="J718" s="2">
        <v>455</v>
      </c>
      <c r="K718" s="2">
        <f t="shared" si="24"/>
        <v>174</v>
      </c>
      <c r="L718" s="11"/>
      <c r="O718" s="14"/>
      <c r="P718" s="11"/>
      <c r="S718" s="14"/>
      <c r="U718" s="35"/>
      <c r="V718" s="35"/>
      <c r="X718" s="47"/>
      <c r="Z718" s="47"/>
    </row>
    <row r="719" spans="2:26" ht="15" x14ac:dyDescent="0.25">
      <c r="B719" s="17">
        <v>79</v>
      </c>
      <c r="C719" s="17">
        <f t="shared" si="25"/>
        <v>79210</v>
      </c>
      <c r="D719" s="11"/>
      <c r="E719" s="22"/>
      <c r="F719" s="23"/>
      <c r="G719" s="22"/>
      <c r="H719" s="38"/>
      <c r="I719" s="11" t="s">
        <v>139</v>
      </c>
      <c r="J719" s="2">
        <v>445</v>
      </c>
      <c r="K719" s="2">
        <f t="shared" si="24"/>
        <v>178</v>
      </c>
      <c r="L719" s="11"/>
      <c r="O719" s="14"/>
      <c r="P719" s="11"/>
      <c r="S719" s="14"/>
      <c r="U719" s="35"/>
      <c r="V719" s="35"/>
      <c r="X719" s="47"/>
      <c r="Z719" s="47"/>
    </row>
    <row r="720" spans="2:26" ht="15" x14ac:dyDescent="0.25">
      <c r="B720" s="17">
        <v>79</v>
      </c>
      <c r="C720" s="17">
        <f t="shared" si="25"/>
        <v>79200</v>
      </c>
      <c r="D720" s="11"/>
      <c r="E720" s="22"/>
      <c r="F720" s="23"/>
      <c r="G720" s="22"/>
      <c r="H720" s="38"/>
      <c r="I720" s="11"/>
      <c r="J720" s="2">
        <v>450</v>
      </c>
      <c r="K720" s="2">
        <f t="shared" si="24"/>
        <v>176</v>
      </c>
      <c r="L720" s="11"/>
      <c r="O720" s="14"/>
      <c r="P720" s="11"/>
      <c r="S720" s="14"/>
      <c r="U720" s="35"/>
      <c r="V720" s="35"/>
      <c r="X720" s="47"/>
      <c r="Z720" s="47"/>
    </row>
    <row r="721" spans="2:26" ht="15.75" thickBot="1" x14ac:dyDescent="0.3">
      <c r="B721" s="18">
        <v>79</v>
      </c>
      <c r="C721" s="18">
        <f t="shared" si="25"/>
        <v>79170</v>
      </c>
      <c r="D721" s="12"/>
      <c r="E721" s="24"/>
      <c r="F721" s="25"/>
      <c r="G721" s="24"/>
      <c r="H721" s="39"/>
      <c r="I721" s="12"/>
      <c r="J721" s="4">
        <v>455</v>
      </c>
      <c r="K721" s="4">
        <f t="shared" si="24"/>
        <v>174</v>
      </c>
      <c r="L721" s="12"/>
      <c r="M721" s="4"/>
      <c r="N721" s="4"/>
      <c r="O721" s="15"/>
      <c r="P721" s="12"/>
      <c r="Q721" s="4"/>
      <c r="R721" s="4"/>
      <c r="S721" s="15"/>
      <c r="U721" s="35"/>
      <c r="V721" s="35"/>
      <c r="X721" s="47"/>
      <c r="Z721" s="47"/>
    </row>
    <row r="722" spans="2:26" ht="15" x14ac:dyDescent="0.25">
      <c r="B722" s="10">
        <v>80</v>
      </c>
      <c r="C722" s="16">
        <f t="shared" si="25"/>
        <v>80410</v>
      </c>
      <c r="D722" s="16">
        <v>360</v>
      </c>
      <c r="E722" s="40">
        <f>B722*F722</f>
        <v>90979.308729720186</v>
      </c>
      <c r="F722" s="86">
        <f>F713*(1-X722)</f>
        <v>1137.2413591215022</v>
      </c>
      <c r="G722" s="36">
        <f>B722*H722</f>
        <v>100077.23960269215</v>
      </c>
      <c r="H722" s="37">
        <f>H713*(1-Z722)</f>
        <v>1250.9654950336519</v>
      </c>
      <c r="I722" s="19" t="s">
        <v>136</v>
      </c>
      <c r="J722" s="19">
        <v>430</v>
      </c>
      <c r="K722" s="19">
        <f t="shared" si="24"/>
        <v>187</v>
      </c>
      <c r="L722" s="189" t="s">
        <v>459</v>
      </c>
      <c r="M722" s="190" t="s">
        <v>62</v>
      </c>
      <c r="N722" s="190" t="s">
        <v>119</v>
      </c>
      <c r="O722" s="191">
        <v>1</v>
      </c>
      <c r="P722" s="189" t="s">
        <v>529</v>
      </c>
      <c r="Q722" s="190" t="s">
        <v>62</v>
      </c>
      <c r="R722" s="190" t="s">
        <v>119</v>
      </c>
      <c r="S722" s="191">
        <v>3</v>
      </c>
      <c r="U722" s="35"/>
      <c r="V722" s="35"/>
      <c r="X722" s="47">
        <f>$X$452</f>
        <v>1.2999999999999999E-3</v>
      </c>
      <c r="Z722" s="47">
        <f t="shared" si="17"/>
        <v>1.2999999999999999E-3</v>
      </c>
    </row>
    <row r="723" spans="2:26" ht="15" x14ac:dyDescent="0.25">
      <c r="B723" s="11">
        <v>80</v>
      </c>
      <c r="C723" s="17">
        <f t="shared" si="25"/>
        <v>80040</v>
      </c>
      <c r="D723" s="17"/>
      <c r="E723" s="41"/>
      <c r="F723" s="85"/>
      <c r="G723" s="22"/>
      <c r="H723" s="38"/>
      <c r="J723" s="2">
        <v>435</v>
      </c>
      <c r="K723" s="2">
        <f t="shared" si="24"/>
        <v>184</v>
      </c>
      <c r="L723" s="101" t="s">
        <v>480</v>
      </c>
      <c r="M723" s="104" t="s">
        <v>62</v>
      </c>
      <c r="N723" s="104" t="s">
        <v>63</v>
      </c>
      <c r="O723" s="102">
        <v>1</v>
      </c>
      <c r="P723" s="101" t="s">
        <v>528</v>
      </c>
      <c r="Q723" s="104" t="s">
        <v>62</v>
      </c>
      <c r="R723" s="104" t="s">
        <v>119</v>
      </c>
      <c r="S723" s="102">
        <v>4</v>
      </c>
      <c r="U723" s="35"/>
      <c r="V723" s="35"/>
      <c r="X723" s="47"/>
      <c r="Z723" s="47"/>
    </row>
    <row r="724" spans="2:26" ht="15" x14ac:dyDescent="0.25">
      <c r="B724" s="11">
        <v>80</v>
      </c>
      <c r="C724" s="17">
        <f t="shared" si="25"/>
        <v>80080</v>
      </c>
      <c r="D724" s="17"/>
      <c r="E724" s="41"/>
      <c r="F724" s="85"/>
      <c r="G724" s="22"/>
      <c r="H724" s="38"/>
      <c r="J724" s="2">
        <v>440</v>
      </c>
      <c r="K724" s="2">
        <f t="shared" si="24"/>
        <v>182</v>
      </c>
      <c r="L724" s="101" t="s">
        <v>469</v>
      </c>
      <c r="M724" s="104" t="s">
        <v>62</v>
      </c>
      <c r="N724" s="104" t="s">
        <v>119</v>
      </c>
      <c r="O724" s="102">
        <v>4</v>
      </c>
      <c r="P724" s="101" t="s">
        <v>465</v>
      </c>
      <c r="Q724" s="104" t="s">
        <v>62</v>
      </c>
      <c r="R724" s="104" t="s">
        <v>119</v>
      </c>
      <c r="S724" s="102">
        <v>4</v>
      </c>
      <c r="U724" s="35"/>
      <c r="V724" s="35"/>
      <c r="X724" s="47"/>
      <c r="Z724" s="47"/>
    </row>
    <row r="725" spans="2:26" ht="15" x14ac:dyDescent="0.25">
      <c r="B725" s="11">
        <v>80</v>
      </c>
      <c r="C725" s="17">
        <f t="shared" si="25"/>
        <v>80100</v>
      </c>
      <c r="D725" s="17"/>
      <c r="E725" s="41"/>
      <c r="F725" s="85"/>
      <c r="G725" s="22"/>
      <c r="H725" s="38"/>
      <c r="J725" s="2">
        <v>445</v>
      </c>
      <c r="K725" s="2">
        <f t="shared" si="24"/>
        <v>180</v>
      </c>
      <c r="L725" s="11"/>
      <c r="O725" s="14"/>
      <c r="P725" s="11"/>
      <c r="S725" s="14"/>
      <c r="U725" s="35"/>
      <c r="V725" s="35"/>
      <c r="X725" s="47"/>
      <c r="Z725" s="47"/>
    </row>
    <row r="726" spans="2:26" ht="15" x14ac:dyDescent="0.25">
      <c r="B726" s="11">
        <v>80</v>
      </c>
      <c r="C726" s="17">
        <f t="shared" si="25"/>
        <v>80100</v>
      </c>
      <c r="D726" s="17"/>
      <c r="E726" s="41"/>
      <c r="F726" s="85"/>
      <c r="G726" s="22"/>
      <c r="H726" s="38"/>
      <c r="J726" s="2">
        <v>450</v>
      </c>
      <c r="K726" s="2">
        <f t="shared" si="24"/>
        <v>178</v>
      </c>
      <c r="L726" s="11"/>
      <c r="O726" s="14"/>
      <c r="P726" s="11"/>
      <c r="S726" s="14"/>
      <c r="U726" s="35"/>
      <c r="V726" s="35"/>
      <c r="X726" s="47"/>
      <c r="Z726" s="47"/>
    </row>
    <row r="727" spans="2:26" ht="15" x14ac:dyDescent="0.25">
      <c r="B727" s="11">
        <v>80</v>
      </c>
      <c r="C727" s="17">
        <f t="shared" si="25"/>
        <v>80080</v>
      </c>
      <c r="D727" s="17"/>
      <c r="E727" s="41"/>
      <c r="F727" s="85"/>
      <c r="G727" s="22"/>
      <c r="H727" s="38"/>
      <c r="I727" s="30"/>
      <c r="J727" s="2">
        <v>455</v>
      </c>
      <c r="K727" s="2">
        <f t="shared" si="24"/>
        <v>176</v>
      </c>
      <c r="L727" s="11"/>
      <c r="O727" s="14"/>
      <c r="P727" s="11"/>
      <c r="S727" s="14"/>
      <c r="U727" s="35"/>
      <c r="V727" s="35"/>
      <c r="X727" s="47"/>
      <c r="Z727" s="47"/>
    </row>
    <row r="728" spans="2:26" ht="15" x14ac:dyDescent="0.25">
      <c r="B728" s="11">
        <v>80</v>
      </c>
      <c r="C728" s="17">
        <f t="shared" si="25"/>
        <v>80100</v>
      </c>
      <c r="D728" s="17"/>
      <c r="E728" s="41"/>
      <c r="F728" s="85"/>
      <c r="G728" s="22"/>
      <c r="H728" s="38"/>
      <c r="I728" s="11" t="s">
        <v>139</v>
      </c>
      <c r="J728" s="2">
        <v>445</v>
      </c>
      <c r="K728" s="2">
        <f t="shared" si="24"/>
        <v>180</v>
      </c>
      <c r="L728" s="11"/>
      <c r="O728" s="14"/>
      <c r="P728" s="11"/>
      <c r="S728" s="14"/>
      <c r="U728" s="35"/>
      <c r="V728" s="35"/>
      <c r="X728" s="47"/>
      <c r="Z728" s="47"/>
    </row>
    <row r="729" spans="2:26" ht="15" x14ac:dyDescent="0.25">
      <c r="B729" s="11">
        <v>80</v>
      </c>
      <c r="C729" s="17">
        <f t="shared" si="25"/>
        <v>80100</v>
      </c>
      <c r="D729" s="17"/>
      <c r="E729" s="41"/>
      <c r="F729" s="85"/>
      <c r="G729" s="22"/>
      <c r="H729" s="38"/>
      <c r="I729" s="11"/>
      <c r="J729" s="2">
        <v>450</v>
      </c>
      <c r="K729" s="2">
        <f t="shared" si="24"/>
        <v>178</v>
      </c>
      <c r="L729" s="11"/>
      <c r="O729" s="14"/>
      <c r="P729" s="11"/>
      <c r="S729" s="14"/>
      <c r="U729" s="35"/>
      <c r="V729" s="35"/>
      <c r="X729" s="47"/>
      <c r="Z729" s="47"/>
    </row>
    <row r="730" spans="2:26" ht="15.75" thickBot="1" x14ac:dyDescent="0.3">
      <c r="B730" s="12">
        <v>80</v>
      </c>
      <c r="C730" s="18">
        <f t="shared" si="25"/>
        <v>80080</v>
      </c>
      <c r="D730" s="18"/>
      <c r="E730" s="42"/>
      <c r="F730" s="87"/>
      <c r="G730" s="24"/>
      <c r="H730" s="39"/>
      <c r="I730" s="12"/>
      <c r="J730" s="4">
        <v>455</v>
      </c>
      <c r="K730" s="4">
        <f t="shared" si="24"/>
        <v>176</v>
      </c>
      <c r="L730" s="12"/>
      <c r="M730" s="4"/>
      <c r="N730" s="4"/>
      <c r="O730" s="15"/>
      <c r="P730" s="12"/>
      <c r="Q730" s="4"/>
      <c r="R730" s="4"/>
      <c r="S730" s="15"/>
      <c r="U730" s="35"/>
      <c r="V730" s="35"/>
      <c r="X730" s="47"/>
      <c r="Z730" s="47"/>
    </row>
    <row r="731" spans="2:26" ht="15" x14ac:dyDescent="0.25">
      <c r="B731" s="17">
        <v>81</v>
      </c>
      <c r="C731" s="17">
        <f t="shared" si="25"/>
        <v>81270</v>
      </c>
      <c r="D731" s="11">
        <v>365</v>
      </c>
      <c r="E731" s="22">
        <f>B731*F731</f>
        <v>91996.798573726177</v>
      </c>
      <c r="F731" s="23">
        <f>F722*(1-X731)</f>
        <v>1135.7629453546442</v>
      </c>
      <c r="G731" s="22">
        <f>B731*H731</f>
        <v>101196.47843109877</v>
      </c>
      <c r="H731" s="38">
        <f>H722*(1-Z731)</f>
        <v>1249.3392398901083</v>
      </c>
      <c r="I731" s="19" t="s">
        <v>136</v>
      </c>
      <c r="J731" s="2">
        <v>430</v>
      </c>
      <c r="K731" s="2">
        <f t="shared" si="24"/>
        <v>189</v>
      </c>
      <c r="L731" s="189" t="s">
        <v>459</v>
      </c>
      <c r="M731" s="190" t="s">
        <v>62</v>
      </c>
      <c r="N731" s="190" t="s">
        <v>119</v>
      </c>
      <c r="O731" s="191">
        <v>1</v>
      </c>
      <c r="P731" s="189" t="s">
        <v>529</v>
      </c>
      <c r="Q731" s="190" t="s">
        <v>62</v>
      </c>
      <c r="R731" s="190" t="s">
        <v>119</v>
      </c>
      <c r="S731" s="191">
        <v>3</v>
      </c>
      <c r="U731" s="35"/>
      <c r="V731" s="35"/>
      <c r="X731" s="47">
        <f>$X$452</f>
        <v>1.2999999999999999E-3</v>
      </c>
      <c r="Z731" s="47">
        <f t="shared" si="17"/>
        <v>1.2999999999999999E-3</v>
      </c>
    </row>
    <row r="732" spans="2:26" ht="15" x14ac:dyDescent="0.25">
      <c r="B732" s="17">
        <v>81</v>
      </c>
      <c r="C732" s="17">
        <f t="shared" si="25"/>
        <v>81345</v>
      </c>
      <c r="D732" s="11"/>
      <c r="E732" s="22"/>
      <c r="F732" s="23"/>
      <c r="G732" s="22"/>
      <c r="H732" s="38"/>
      <c r="J732" s="2">
        <v>435</v>
      </c>
      <c r="K732" s="2">
        <f t="shared" si="24"/>
        <v>187</v>
      </c>
      <c r="L732" s="101" t="s">
        <v>480</v>
      </c>
      <c r="M732" s="104" t="s">
        <v>62</v>
      </c>
      <c r="N732" s="104" t="s">
        <v>63</v>
      </c>
      <c r="O732" s="102">
        <v>1</v>
      </c>
      <c r="P732" s="101" t="s">
        <v>528</v>
      </c>
      <c r="Q732" s="104" t="s">
        <v>62</v>
      </c>
      <c r="R732" s="104" t="s">
        <v>119</v>
      </c>
      <c r="S732" s="102">
        <v>4</v>
      </c>
      <c r="U732" s="35"/>
      <c r="V732" s="35"/>
      <c r="X732" s="47"/>
      <c r="Z732" s="47"/>
    </row>
    <row r="733" spans="2:26" ht="15" x14ac:dyDescent="0.25">
      <c r="B733" s="17">
        <v>81</v>
      </c>
      <c r="C733" s="17">
        <f t="shared" si="25"/>
        <v>81400</v>
      </c>
      <c r="D733" s="11"/>
      <c r="E733" s="22"/>
      <c r="F733" s="23"/>
      <c r="G733" s="22"/>
      <c r="H733" s="38"/>
      <c r="J733" s="2">
        <v>440</v>
      </c>
      <c r="K733" s="2">
        <f t="shared" ref="K733:K796" si="26">CEILING(B733*1000/J733,1)</f>
        <v>185</v>
      </c>
      <c r="L733" s="101" t="s">
        <v>469</v>
      </c>
      <c r="M733" s="104" t="s">
        <v>62</v>
      </c>
      <c r="N733" s="104" t="s">
        <v>119</v>
      </c>
      <c r="O733" s="102">
        <v>4</v>
      </c>
      <c r="P733" s="101" t="s">
        <v>465</v>
      </c>
      <c r="Q733" s="104" t="s">
        <v>62</v>
      </c>
      <c r="R733" s="104" t="s">
        <v>119</v>
      </c>
      <c r="S733" s="102">
        <v>4</v>
      </c>
      <c r="U733" s="35"/>
      <c r="V733" s="35"/>
      <c r="X733" s="47"/>
      <c r="Z733" s="47"/>
    </row>
    <row r="734" spans="2:26" ht="15" x14ac:dyDescent="0.25">
      <c r="B734" s="17">
        <v>81</v>
      </c>
      <c r="C734" s="17">
        <f t="shared" ref="C734:C797" si="27">K734*J734</f>
        <v>81435</v>
      </c>
      <c r="D734" s="11"/>
      <c r="E734" s="22"/>
      <c r="F734" s="23"/>
      <c r="G734" s="22"/>
      <c r="H734" s="38"/>
      <c r="J734" s="2">
        <v>445</v>
      </c>
      <c r="K734" s="2">
        <f t="shared" si="26"/>
        <v>183</v>
      </c>
      <c r="L734" s="11"/>
      <c r="O734" s="14"/>
      <c r="P734" s="11"/>
      <c r="S734" s="14"/>
      <c r="U734" s="35"/>
      <c r="V734" s="35"/>
      <c r="X734" s="47"/>
      <c r="Z734" s="47"/>
    </row>
    <row r="735" spans="2:26" ht="15" x14ac:dyDescent="0.25">
      <c r="B735" s="17">
        <v>81</v>
      </c>
      <c r="C735" s="17">
        <f t="shared" si="27"/>
        <v>81000</v>
      </c>
      <c r="D735" s="11"/>
      <c r="E735" s="22"/>
      <c r="F735" s="23"/>
      <c r="G735" s="22"/>
      <c r="H735" s="38"/>
      <c r="J735" s="2">
        <v>450</v>
      </c>
      <c r="K735" s="2">
        <f t="shared" si="26"/>
        <v>180</v>
      </c>
      <c r="L735" s="11"/>
      <c r="O735" s="14"/>
      <c r="P735" s="11"/>
      <c r="S735" s="14"/>
      <c r="U735" s="35"/>
      <c r="V735" s="35"/>
      <c r="X735" s="47"/>
      <c r="Z735" s="47"/>
    </row>
    <row r="736" spans="2:26" ht="15" x14ac:dyDescent="0.25">
      <c r="B736" s="17">
        <v>81</v>
      </c>
      <c r="C736" s="17">
        <f t="shared" si="27"/>
        <v>81445</v>
      </c>
      <c r="D736" s="11"/>
      <c r="E736" s="22"/>
      <c r="F736" s="23"/>
      <c r="G736" s="22"/>
      <c r="H736" s="38"/>
      <c r="I736" s="30"/>
      <c r="J736" s="2">
        <v>455</v>
      </c>
      <c r="K736" s="2">
        <f t="shared" si="26"/>
        <v>179</v>
      </c>
      <c r="L736" s="11"/>
      <c r="O736" s="14"/>
      <c r="P736" s="11"/>
      <c r="S736" s="14"/>
      <c r="U736" s="35"/>
      <c r="V736" s="35"/>
      <c r="X736" s="47"/>
      <c r="Z736" s="47"/>
    </row>
    <row r="737" spans="2:26" ht="15" x14ac:dyDescent="0.25">
      <c r="B737" s="17">
        <v>81</v>
      </c>
      <c r="C737" s="17">
        <f t="shared" si="27"/>
        <v>81435</v>
      </c>
      <c r="D737" s="11"/>
      <c r="E737" s="22"/>
      <c r="F737" s="23"/>
      <c r="G737" s="22"/>
      <c r="H737" s="38"/>
      <c r="I737" s="11" t="s">
        <v>139</v>
      </c>
      <c r="J737" s="2">
        <v>445</v>
      </c>
      <c r="K737" s="2">
        <f t="shared" si="26"/>
        <v>183</v>
      </c>
      <c r="L737" s="11"/>
      <c r="O737" s="14"/>
      <c r="P737" s="11"/>
      <c r="S737" s="14"/>
      <c r="U737" s="35"/>
      <c r="V737" s="35"/>
      <c r="X737" s="47"/>
      <c r="Z737" s="47"/>
    </row>
    <row r="738" spans="2:26" ht="15" x14ac:dyDescent="0.25">
      <c r="B738" s="17">
        <v>81</v>
      </c>
      <c r="C738" s="17">
        <f t="shared" si="27"/>
        <v>81000</v>
      </c>
      <c r="D738" s="11"/>
      <c r="E738" s="22"/>
      <c r="F738" s="23"/>
      <c r="G738" s="22"/>
      <c r="H738" s="38"/>
      <c r="I738" s="11"/>
      <c r="J738" s="2">
        <v>450</v>
      </c>
      <c r="K738" s="2">
        <f t="shared" si="26"/>
        <v>180</v>
      </c>
      <c r="L738" s="11"/>
      <c r="O738" s="14"/>
      <c r="P738" s="11"/>
      <c r="S738" s="14"/>
      <c r="U738" s="35"/>
      <c r="V738" s="35"/>
      <c r="X738" s="47"/>
      <c r="Z738" s="47"/>
    </row>
    <row r="739" spans="2:26" ht="15.75" thickBot="1" x14ac:dyDescent="0.3">
      <c r="B739" s="18">
        <v>81</v>
      </c>
      <c r="C739" s="18">
        <f t="shared" si="27"/>
        <v>81445</v>
      </c>
      <c r="D739" s="12"/>
      <c r="E739" s="24"/>
      <c r="F739" s="25"/>
      <c r="G739" s="24"/>
      <c r="H739" s="39"/>
      <c r="I739" s="12"/>
      <c r="J739" s="4">
        <v>455</v>
      </c>
      <c r="K739" s="4">
        <f t="shared" si="26"/>
        <v>179</v>
      </c>
      <c r="L739" s="12"/>
      <c r="M739" s="4"/>
      <c r="N739" s="4"/>
      <c r="O739" s="15"/>
      <c r="P739" s="12"/>
      <c r="Q739" s="4"/>
      <c r="R739" s="4"/>
      <c r="S739" s="15"/>
      <c r="U739" s="35"/>
      <c r="V739" s="35"/>
      <c r="X739" s="47"/>
      <c r="Z739" s="47"/>
    </row>
    <row r="740" spans="2:26" ht="15" x14ac:dyDescent="0.25">
      <c r="B740" s="17">
        <v>82</v>
      </c>
      <c r="C740" s="17">
        <f t="shared" si="27"/>
        <v>82130</v>
      </c>
      <c r="D740" s="11">
        <v>369</v>
      </c>
      <c r="E740" s="22">
        <f>B740*F740</f>
        <v>93011.48918910604</v>
      </c>
      <c r="F740" s="23">
        <f>F731*(1-X740)</f>
        <v>1134.2864535256833</v>
      </c>
      <c r="G740" s="22">
        <f>B740*H740</f>
        <v>102312.6381080166</v>
      </c>
      <c r="H740" s="38">
        <f>H731*(1-Z740)</f>
        <v>1247.7150988782512</v>
      </c>
      <c r="I740" s="19" t="s">
        <v>136</v>
      </c>
      <c r="J740" s="2">
        <v>430</v>
      </c>
      <c r="K740" s="2">
        <f t="shared" si="26"/>
        <v>191</v>
      </c>
      <c r="L740" s="189" t="s">
        <v>459</v>
      </c>
      <c r="M740" s="190" t="s">
        <v>62</v>
      </c>
      <c r="N740" s="190" t="s">
        <v>119</v>
      </c>
      <c r="O740" s="191">
        <v>1</v>
      </c>
      <c r="P740" s="189" t="s">
        <v>529</v>
      </c>
      <c r="Q740" s="190" t="s">
        <v>62</v>
      </c>
      <c r="R740" s="190" t="s">
        <v>119</v>
      </c>
      <c r="S740" s="191">
        <v>3</v>
      </c>
      <c r="U740" s="35"/>
      <c r="V740" s="35"/>
      <c r="X740" s="47">
        <f>$X$452</f>
        <v>1.2999999999999999E-3</v>
      </c>
      <c r="Z740" s="47">
        <f t="shared" si="17"/>
        <v>1.2999999999999999E-3</v>
      </c>
    </row>
    <row r="741" spans="2:26" ht="15" x14ac:dyDescent="0.25">
      <c r="B741" s="17">
        <v>82</v>
      </c>
      <c r="C741" s="17">
        <f t="shared" si="27"/>
        <v>82215</v>
      </c>
      <c r="D741" s="11"/>
      <c r="E741" s="22"/>
      <c r="F741" s="23"/>
      <c r="G741" s="22"/>
      <c r="H741" s="38"/>
      <c r="J741" s="2">
        <v>435</v>
      </c>
      <c r="K741" s="2">
        <f t="shared" si="26"/>
        <v>189</v>
      </c>
      <c r="L741" s="101" t="s">
        <v>480</v>
      </c>
      <c r="M741" s="104" t="s">
        <v>62</v>
      </c>
      <c r="N741" s="104" t="s">
        <v>63</v>
      </c>
      <c r="O741" s="102">
        <v>1</v>
      </c>
      <c r="P741" s="101" t="s">
        <v>528</v>
      </c>
      <c r="Q741" s="104" t="s">
        <v>62</v>
      </c>
      <c r="R741" s="104" t="s">
        <v>119</v>
      </c>
      <c r="S741" s="102">
        <v>4</v>
      </c>
      <c r="U741" s="35"/>
      <c r="V741" s="35"/>
      <c r="X741" s="47"/>
      <c r="Z741" s="47"/>
    </row>
    <row r="742" spans="2:26" ht="15" x14ac:dyDescent="0.25">
      <c r="B742" s="17">
        <v>82</v>
      </c>
      <c r="C742" s="17">
        <f t="shared" si="27"/>
        <v>82280</v>
      </c>
      <c r="D742" s="11"/>
      <c r="E742" s="22"/>
      <c r="F742" s="23"/>
      <c r="G742" s="22"/>
      <c r="H742" s="38"/>
      <c r="J742" s="2">
        <v>440</v>
      </c>
      <c r="K742" s="2">
        <f t="shared" si="26"/>
        <v>187</v>
      </c>
      <c r="L742" s="101" t="s">
        <v>469</v>
      </c>
      <c r="M742" s="104" t="s">
        <v>62</v>
      </c>
      <c r="N742" s="104" t="s">
        <v>119</v>
      </c>
      <c r="O742" s="102">
        <v>4</v>
      </c>
      <c r="P742" s="101" t="s">
        <v>465</v>
      </c>
      <c r="Q742" s="104" t="s">
        <v>62</v>
      </c>
      <c r="R742" s="104" t="s">
        <v>119</v>
      </c>
      <c r="S742" s="102">
        <v>4</v>
      </c>
      <c r="U742" s="35"/>
      <c r="V742" s="35"/>
      <c r="X742" s="47"/>
      <c r="Z742" s="47"/>
    </row>
    <row r="743" spans="2:26" ht="15" x14ac:dyDescent="0.25">
      <c r="B743" s="17">
        <v>82</v>
      </c>
      <c r="C743" s="17">
        <f t="shared" si="27"/>
        <v>82325</v>
      </c>
      <c r="D743" s="11"/>
      <c r="E743" s="22"/>
      <c r="F743" s="23"/>
      <c r="G743" s="22"/>
      <c r="H743" s="38"/>
      <c r="J743" s="2">
        <v>445</v>
      </c>
      <c r="K743" s="2">
        <f t="shared" si="26"/>
        <v>185</v>
      </c>
      <c r="L743" s="11"/>
      <c r="O743" s="14"/>
      <c r="P743" s="11"/>
      <c r="S743" s="14"/>
      <c r="U743" s="35"/>
      <c r="V743" s="35"/>
      <c r="X743" s="47"/>
      <c r="Z743" s="47"/>
    </row>
    <row r="744" spans="2:26" ht="15" x14ac:dyDescent="0.25">
      <c r="B744" s="17">
        <v>82</v>
      </c>
      <c r="C744" s="17">
        <f t="shared" si="27"/>
        <v>82350</v>
      </c>
      <c r="D744" s="11"/>
      <c r="E744" s="22"/>
      <c r="F744" s="23"/>
      <c r="G744" s="22"/>
      <c r="H744" s="38"/>
      <c r="J744" s="2">
        <v>450</v>
      </c>
      <c r="K744" s="2">
        <f t="shared" si="26"/>
        <v>183</v>
      </c>
      <c r="L744" s="11"/>
      <c r="O744" s="14"/>
      <c r="P744" s="11"/>
      <c r="S744" s="14"/>
      <c r="U744" s="35"/>
      <c r="V744" s="35"/>
      <c r="X744" s="47"/>
      <c r="Z744" s="47"/>
    </row>
    <row r="745" spans="2:26" ht="15" x14ac:dyDescent="0.25">
      <c r="B745" s="17">
        <v>82</v>
      </c>
      <c r="C745" s="17">
        <f t="shared" si="27"/>
        <v>82355</v>
      </c>
      <c r="D745" s="11"/>
      <c r="E745" s="22"/>
      <c r="F745" s="23"/>
      <c r="G745" s="22"/>
      <c r="H745" s="38"/>
      <c r="I745" s="30"/>
      <c r="J745" s="2">
        <v>455</v>
      </c>
      <c r="K745" s="2">
        <f t="shared" si="26"/>
        <v>181</v>
      </c>
      <c r="L745" s="11"/>
      <c r="O745" s="14"/>
      <c r="P745" s="11"/>
      <c r="S745" s="14"/>
      <c r="U745" s="35"/>
      <c r="V745" s="35"/>
      <c r="X745" s="47"/>
      <c r="Z745" s="47"/>
    </row>
    <row r="746" spans="2:26" ht="15" x14ac:dyDescent="0.25">
      <c r="B746" s="17">
        <v>82</v>
      </c>
      <c r="C746" s="17">
        <f t="shared" si="27"/>
        <v>82325</v>
      </c>
      <c r="D746" s="11"/>
      <c r="E746" s="22"/>
      <c r="F746" s="23"/>
      <c r="G746" s="22"/>
      <c r="H746" s="38"/>
      <c r="I746" s="11" t="s">
        <v>139</v>
      </c>
      <c r="J746" s="2">
        <v>445</v>
      </c>
      <c r="K746" s="2">
        <f t="shared" si="26"/>
        <v>185</v>
      </c>
      <c r="L746" s="11"/>
      <c r="O746" s="14"/>
      <c r="P746" s="11"/>
      <c r="S746" s="14"/>
      <c r="U746" s="35"/>
      <c r="V746" s="35"/>
      <c r="X746" s="47"/>
      <c r="Z746" s="47"/>
    </row>
    <row r="747" spans="2:26" ht="15" x14ac:dyDescent="0.25">
      <c r="B747" s="17">
        <v>82</v>
      </c>
      <c r="C747" s="17">
        <f t="shared" si="27"/>
        <v>82350</v>
      </c>
      <c r="D747" s="11"/>
      <c r="E747" s="22"/>
      <c r="F747" s="23"/>
      <c r="G747" s="22"/>
      <c r="H747" s="38"/>
      <c r="I747" s="11"/>
      <c r="J747" s="2">
        <v>450</v>
      </c>
      <c r="K747" s="2">
        <f t="shared" si="26"/>
        <v>183</v>
      </c>
      <c r="L747" s="11"/>
      <c r="O747" s="14"/>
      <c r="P747" s="11"/>
      <c r="S747" s="14"/>
      <c r="U747" s="35"/>
      <c r="V747" s="35"/>
      <c r="X747" s="47"/>
      <c r="Z747" s="47"/>
    </row>
    <row r="748" spans="2:26" ht="15.75" thickBot="1" x14ac:dyDescent="0.3">
      <c r="B748" s="17">
        <v>82</v>
      </c>
      <c r="C748" s="17">
        <f t="shared" si="27"/>
        <v>82355</v>
      </c>
      <c r="D748" s="11"/>
      <c r="E748" s="22"/>
      <c r="F748" s="23"/>
      <c r="G748" s="22"/>
      <c r="H748" s="38"/>
      <c r="I748" s="12"/>
      <c r="J748" s="2">
        <v>455</v>
      </c>
      <c r="K748" s="2">
        <f t="shared" si="26"/>
        <v>181</v>
      </c>
      <c r="L748" s="12"/>
      <c r="M748" s="4"/>
      <c r="N748" s="4"/>
      <c r="O748" s="15"/>
      <c r="P748" s="12"/>
      <c r="Q748" s="4"/>
      <c r="R748" s="4"/>
      <c r="S748" s="15"/>
      <c r="U748" s="35"/>
      <c r="V748" s="35"/>
      <c r="X748" s="47"/>
      <c r="Z748" s="47"/>
    </row>
    <row r="749" spans="2:26" ht="15" x14ac:dyDescent="0.25">
      <c r="B749" s="16">
        <v>83</v>
      </c>
      <c r="C749" s="16">
        <f t="shared" si="27"/>
        <v>83420</v>
      </c>
      <c r="D749" s="10">
        <v>374</v>
      </c>
      <c r="E749" s="93">
        <f>B749*F749</f>
        <v>94023.386134296306</v>
      </c>
      <c r="F749" s="51">
        <f>F740*(1-X749)</f>
        <v>1132.8118811361001</v>
      </c>
      <c r="G749" s="93">
        <f>B749*H749</f>
        <v>103425.72474772589</v>
      </c>
      <c r="H749" s="94">
        <f>H740*(1-Z749)</f>
        <v>1246.0930692497095</v>
      </c>
      <c r="I749" s="19" t="s">
        <v>136</v>
      </c>
      <c r="J749" s="19">
        <v>430</v>
      </c>
      <c r="K749" s="19">
        <f t="shared" si="26"/>
        <v>194</v>
      </c>
      <c r="L749" s="189" t="s">
        <v>459</v>
      </c>
      <c r="M749" s="190" t="s">
        <v>62</v>
      </c>
      <c r="N749" s="190" t="s">
        <v>119</v>
      </c>
      <c r="O749" s="191">
        <v>1</v>
      </c>
      <c r="P749" s="189" t="s">
        <v>529</v>
      </c>
      <c r="Q749" s="190" t="s">
        <v>62</v>
      </c>
      <c r="R749" s="190" t="s">
        <v>119</v>
      </c>
      <c r="S749" s="191">
        <v>3</v>
      </c>
      <c r="U749" s="35"/>
      <c r="V749" s="35"/>
      <c r="X749" s="47">
        <f>$X$452</f>
        <v>1.2999999999999999E-3</v>
      </c>
      <c r="Z749" s="47">
        <f t="shared" ref="Z749:Z893" si="28">$Z$452</f>
        <v>1.2999999999999999E-3</v>
      </c>
    </row>
    <row r="750" spans="2:26" ht="15" x14ac:dyDescent="0.25">
      <c r="B750" s="17">
        <v>83</v>
      </c>
      <c r="C750" s="17">
        <f t="shared" si="27"/>
        <v>83085</v>
      </c>
      <c r="D750" s="11"/>
      <c r="E750" s="91"/>
      <c r="F750" s="23"/>
      <c r="G750" s="91"/>
      <c r="H750" s="92"/>
      <c r="J750" s="2">
        <v>435</v>
      </c>
      <c r="K750" s="2">
        <f t="shared" si="26"/>
        <v>191</v>
      </c>
      <c r="L750" s="101" t="s">
        <v>480</v>
      </c>
      <c r="M750" s="104" t="s">
        <v>62</v>
      </c>
      <c r="N750" s="104" t="s">
        <v>63</v>
      </c>
      <c r="O750" s="102">
        <v>1</v>
      </c>
      <c r="P750" s="101" t="s">
        <v>528</v>
      </c>
      <c r="Q750" s="104" t="s">
        <v>62</v>
      </c>
      <c r="R750" s="104" t="s">
        <v>119</v>
      </c>
      <c r="S750" s="102">
        <v>4</v>
      </c>
      <c r="U750" s="35"/>
      <c r="V750" s="35"/>
      <c r="X750" s="47"/>
      <c r="Z750" s="47"/>
    </row>
    <row r="751" spans="2:26" ht="15" x14ac:dyDescent="0.25">
      <c r="B751" s="17">
        <v>83</v>
      </c>
      <c r="C751" s="17">
        <f t="shared" si="27"/>
        <v>83160</v>
      </c>
      <c r="D751" s="11"/>
      <c r="E751" s="91"/>
      <c r="F751" s="23"/>
      <c r="G751" s="91"/>
      <c r="H751" s="92"/>
      <c r="J751" s="2">
        <v>440</v>
      </c>
      <c r="K751" s="2">
        <f t="shared" si="26"/>
        <v>189</v>
      </c>
      <c r="L751" s="101" t="s">
        <v>469</v>
      </c>
      <c r="M751" s="104" t="s">
        <v>62</v>
      </c>
      <c r="N751" s="104" t="s">
        <v>119</v>
      </c>
      <c r="O751" s="102">
        <v>4</v>
      </c>
      <c r="P751" s="101" t="s">
        <v>465</v>
      </c>
      <c r="Q751" s="104" t="s">
        <v>62</v>
      </c>
      <c r="R751" s="104" t="s">
        <v>119</v>
      </c>
      <c r="S751" s="102">
        <v>4</v>
      </c>
      <c r="U751" s="35"/>
      <c r="V751" s="35"/>
      <c r="X751" s="47"/>
      <c r="Z751" s="47"/>
    </row>
    <row r="752" spans="2:26" ht="15" x14ac:dyDescent="0.25">
      <c r="B752" s="17">
        <v>83</v>
      </c>
      <c r="C752" s="17">
        <f t="shared" si="27"/>
        <v>83215</v>
      </c>
      <c r="D752" s="11"/>
      <c r="E752" s="91"/>
      <c r="F752" s="23"/>
      <c r="G752" s="91"/>
      <c r="H752" s="92"/>
      <c r="J752" s="2">
        <v>445</v>
      </c>
      <c r="K752" s="2">
        <f t="shared" si="26"/>
        <v>187</v>
      </c>
      <c r="L752" s="11"/>
      <c r="O752" s="14"/>
      <c r="P752" s="11"/>
      <c r="S752" s="14"/>
      <c r="U752" s="35"/>
      <c r="V752" s="35"/>
      <c r="X752" s="47"/>
      <c r="Z752" s="47"/>
    </row>
    <row r="753" spans="2:26" ht="15" x14ac:dyDescent="0.25">
      <c r="B753" s="17">
        <v>83</v>
      </c>
      <c r="C753" s="17">
        <f t="shared" si="27"/>
        <v>83250</v>
      </c>
      <c r="D753" s="11"/>
      <c r="E753" s="91"/>
      <c r="F753" s="23"/>
      <c r="G753" s="91"/>
      <c r="H753" s="92"/>
      <c r="J753" s="2">
        <v>450</v>
      </c>
      <c r="K753" s="2">
        <f t="shared" si="26"/>
        <v>185</v>
      </c>
      <c r="L753" s="11"/>
      <c r="O753" s="14"/>
      <c r="P753" s="11"/>
      <c r="S753" s="14"/>
      <c r="U753" s="35"/>
      <c r="V753" s="35"/>
      <c r="X753" s="47"/>
      <c r="Z753" s="47"/>
    </row>
    <row r="754" spans="2:26" ht="15" x14ac:dyDescent="0.25">
      <c r="B754" s="17">
        <v>83</v>
      </c>
      <c r="C754" s="17">
        <f t="shared" si="27"/>
        <v>83265</v>
      </c>
      <c r="D754" s="11"/>
      <c r="E754" s="91"/>
      <c r="F754" s="23"/>
      <c r="G754" s="91"/>
      <c r="H754" s="92"/>
      <c r="I754" s="30"/>
      <c r="J754" s="2">
        <v>455</v>
      </c>
      <c r="K754" s="2">
        <f t="shared" si="26"/>
        <v>183</v>
      </c>
      <c r="L754" s="11"/>
      <c r="O754" s="14"/>
      <c r="P754" s="11"/>
      <c r="S754" s="14"/>
      <c r="U754" s="35"/>
      <c r="V754" s="35"/>
      <c r="X754" s="47"/>
      <c r="Z754" s="47"/>
    </row>
    <row r="755" spans="2:26" ht="15" x14ac:dyDescent="0.25">
      <c r="B755" s="17">
        <v>83</v>
      </c>
      <c r="C755" s="17">
        <f t="shared" si="27"/>
        <v>83215</v>
      </c>
      <c r="D755" s="11"/>
      <c r="E755" s="91"/>
      <c r="F755" s="23"/>
      <c r="G755" s="91"/>
      <c r="H755" s="92"/>
      <c r="I755" s="11" t="s">
        <v>139</v>
      </c>
      <c r="J755" s="2">
        <v>445</v>
      </c>
      <c r="K755" s="2">
        <f t="shared" si="26"/>
        <v>187</v>
      </c>
      <c r="L755" s="11"/>
      <c r="O755" s="14"/>
      <c r="P755" s="11"/>
      <c r="S755" s="14"/>
      <c r="U755" s="35"/>
      <c r="V755" s="35"/>
      <c r="X755" s="47"/>
      <c r="Z755" s="47"/>
    </row>
    <row r="756" spans="2:26" ht="15" x14ac:dyDescent="0.25">
      <c r="B756" s="17">
        <v>83</v>
      </c>
      <c r="C756" s="17">
        <f t="shared" si="27"/>
        <v>83250</v>
      </c>
      <c r="D756" s="11"/>
      <c r="E756" s="91"/>
      <c r="F756" s="23"/>
      <c r="G756" s="91"/>
      <c r="H756" s="92"/>
      <c r="I756" s="11"/>
      <c r="J756" s="2">
        <v>450</v>
      </c>
      <c r="K756" s="2">
        <f t="shared" si="26"/>
        <v>185</v>
      </c>
      <c r="L756" s="11"/>
      <c r="O756" s="14"/>
      <c r="P756" s="11"/>
      <c r="S756" s="14"/>
      <c r="U756" s="35"/>
      <c r="V756" s="35"/>
      <c r="X756" s="47"/>
      <c r="Z756" s="47"/>
    </row>
    <row r="757" spans="2:26" ht="15.75" thickBot="1" x14ac:dyDescent="0.3">
      <c r="B757" s="18">
        <v>83</v>
      </c>
      <c r="C757" s="18">
        <f t="shared" si="27"/>
        <v>83265</v>
      </c>
      <c r="D757" s="12"/>
      <c r="E757" s="95"/>
      <c r="F757" s="25"/>
      <c r="G757" s="95"/>
      <c r="H757" s="96"/>
      <c r="I757" s="12"/>
      <c r="J757" s="4">
        <v>455</v>
      </c>
      <c r="K757" s="4">
        <f t="shared" si="26"/>
        <v>183</v>
      </c>
      <c r="L757" s="12"/>
      <c r="M757" s="4"/>
      <c r="N757" s="4"/>
      <c r="O757" s="15"/>
      <c r="P757" s="12"/>
      <c r="Q757" s="4"/>
      <c r="R757" s="4"/>
      <c r="S757" s="15"/>
      <c r="U757" s="35"/>
      <c r="V757" s="35"/>
      <c r="X757" s="47"/>
      <c r="Z757" s="47"/>
    </row>
    <row r="758" spans="2:26" ht="15" x14ac:dyDescent="0.25">
      <c r="B758" s="17">
        <v>84</v>
      </c>
      <c r="C758" s="17">
        <f t="shared" si="27"/>
        <v>84280</v>
      </c>
      <c r="D758" s="11">
        <v>378</v>
      </c>
      <c r="E758" s="22">
        <f>B758*F758</f>
        <v>95032.49495801235</v>
      </c>
      <c r="F758" s="23">
        <f>F749*(1-X758)</f>
        <v>1131.3392256906232</v>
      </c>
      <c r="G758" s="22">
        <f>B758*H758</f>
        <v>104535.74445381353</v>
      </c>
      <c r="H758" s="38">
        <f>H749*(1-Z758)</f>
        <v>1244.4731482596849</v>
      </c>
      <c r="I758" s="19" t="s">
        <v>136</v>
      </c>
      <c r="J758" s="2">
        <v>430</v>
      </c>
      <c r="K758" s="2">
        <f t="shared" si="26"/>
        <v>196</v>
      </c>
      <c r="L758" s="189" t="s">
        <v>459</v>
      </c>
      <c r="M758" s="190" t="s">
        <v>62</v>
      </c>
      <c r="N758" s="190" t="s">
        <v>119</v>
      </c>
      <c r="O758" s="191">
        <v>1</v>
      </c>
      <c r="P758" s="189" t="s">
        <v>529</v>
      </c>
      <c r="Q758" s="190" t="s">
        <v>62</v>
      </c>
      <c r="R758" s="190" t="s">
        <v>119</v>
      </c>
      <c r="S758" s="191">
        <v>3</v>
      </c>
      <c r="U758" s="35"/>
      <c r="V758" s="35"/>
      <c r="X758" s="47">
        <f>$X$452</f>
        <v>1.2999999999999999E-3</v>
      </c>
      <c r="Z758" s="47">
        <f t="shared" si="28"/>
        <v>1.2999999999999999E-3</v>
      </c>
    </row>
    <row r="759" spans="2:26" ht="15" x14ac:dyDescent="0.25">
      <c r="B759" s="17">
        <v>84</v>
      </c>
      <c r="C759" s="17">
        <f t="shared" si="27"/>
        <v>84390</v>
      </c>
      <c r="D759" s="11"/>
      <c r="E759" s="22"/>
      <c r="F759" s="23"/>
      <c r="G759" s="22"/>
      <c r="H759" s="38"/>
      <c r="J759" s="2">
        <v>435</v>
      </c>
      <c r="K759" s="2">
        <f t="shared" si="26"/>
        <v>194</v>
      </c>
      <c r="L759" s="101" t="s">
        <v>480</v>
      </c>
      <c r="M759" s="104" t="s">
        <v>62</v>
      </c>
      <c r="N759" s="104" t="s">
        <v>63</v>
      </c>
      <c r="O759" s="102">
        <v>1</v>
      </c>
      <c r="P759" s="101" t="s">
        <v>528</v>
      </c>
      <c r="Q759" s="104" t="s">
        <v>62</v>
      </c>
      <c r="R759" s="104" t="s">
        <v>119</v>
      </c>
      <c r="S759" s="102">
        <v>4</v>
      </c>
      <c r="U759" s="35"/>
      <c r="V759" s="35"/>
      <c r="X759" s="47"/>
      <c r="Z759" s="47"/>
    </row>
    <row r="760" spans="2:26" ht="15" x14ac:dyDescent="0.25">
      <c r="B760" s="17">
        <v>84</v>
      </c>
      <c r="C760" s="17">
        <f t="shared" si="27"/>
        <v>84040</v>
      </c>
      <c r="D760" s="11"/>
      <c r="E760" s="22"/>
      <c r="F760" s="23"/>
      <c r="G760" s="22"/>
      <c r="H760" s="38"/>
      <c r="J760" s="2">
        <v>440</v>
      </c>
      <c r="K760" s="2">
        <f t="shared" si="26"/>
        <v>191</v>
      </c>
      <c r="L760" s="101" t="s">
        <v>469</v>
      </c>
      <c r="M760" s="104" t="s">
        <v>62</v>
      </c>
      <c r="N760" s="104" t="s">
        <v>119</v>
      </c>
      <c r="O760" s="102">
        <v>4</v>
      </c>
      <c r="P760" s="101" t="s">
        <v>465</v>
      </c>
      <c r="Q760" s="104" t="s">
        <v>62</v>
      </c>
      <c r="R760" s="104" t="s">
        <v>119</v>
      </c>
      <c r="S760" s="102">
        <v>4</v>
      </c>
      <c r="U760" s="35"/>
      <c r="V760" s="35"/>
      <c r="X760" s="47"/>
      <c r="Z760" s="47"/>
    </row>
    <row r="761" spans="2:26" ht="15" x14ac:dyDescent="0.25">
      <c r="B761" s="17">
        <v>84</v>
      </c>
      <c r="C761" s="17">
        <f t="shared" si="27"/>
        <v>84105</v>
      </c>
      <c r="D761" s="11"/>
      <c r="E761" s="22"/>
      <c r="F761" s="23"/>
      <c r="G761" s="22"/>
      <c r="H761" s="38"/>
      <c r="J761" s="2">
        <v>445</v>
      </c>
      <c r="K761" s="2">
        <f t="shared" si="26"/>
        <v>189</v>
      </c>
      <c r="L761" s="11"/>
      <c r="O761" s="14"/>
      <c r="P761" s="11"/>
      <c r="S761" s="14"/>
      <c r="U761" s="35"/>
      <c r="V761" s="35"/>
      <c r="X761" s="47"/>
      <c r="Z761" s="47"/>
    </row>
    <row r="762" spans="2:26" ht="15" x14ac:dyDescent="0.25">
      <c r="B762" s="17">
        <v>84</v>
      </c>
      <c r="C762" s="17">
        <f t="shared" si="27"/>
        <v>84150</v>
      </c>
      <c r="D762" s="11"/>
      <c r="E762" s="22"/>
      <c r="F762" s="23"/>
      <c r="G762" s="22"/>
      <c r="H762" s="38"/>
      <c r="J762" s="2">
        <v>450</v>
      </c>
      <c r="K762" s="2">
        <f t="shared" si="26"/>
        <v>187</v>
      </c>
      <c r="L762" s="11"/>
      <c r="O762" s="14"/>
      <c r="P762" s="11"/>
      <c r="S762" s="14"/>
      <c r="U762" s="35"/>
      <c r="V762" s="35"/>
      <c r="X762" s="47"/>
      <c r="Z762" s="47"/>
    </row>
    <row r="763" spans="2:26" ht="15" x14ac:dyDescent="0.25">
      <c r="B763" s="17">
        <v>84</v>
      </c>
      <c r="C763" s="17">
        <f t="shared" si="27"/>
        <v>84175</v>
      </c>
      <c r="D763" s="11"/>
      <c r="E763" s="22"/>
      <c r="F763" s="23"/>
      <c r="G763" s="22"/>
      <c r="H763" s="38"/>
      <c r="I763" s="30"/>
      <c r="J763" s="2">
        <v>455</v>
      </c>
      <c r="K763" s="2">
        <f t="shared" si="26"/>
        <v>185</v>
      </c>
      <c r="L763" s="11"/>
      <c r="O763" s="14"/>
      <c r="P763" s="11"/>
      <c r="S763" s="14"/>
      <c r="U763" s="35"/>
      <c r="V763" s="35"/>
      <c r="X763" s="47"/>
      <c r="Z763" s="47"/>
    </row>
    <row r="764" spans="2:26" ht="15" x14ac:dyDescent="0.25">
      <c r="B764" s="17">
        <v>84</v>
      </c>
      <c r="C764" s="17">
        <f t="shared" si="27"/>
        <v>84105</v>
      </c>
      <c r="D764" s="11"/>
      <c r="E764" s="22"/>
      <c r="F764" s="23"/>
      <c r="G764" s="22"/>
      <c r="H764" s="38"/>
      <c r="I764" s="11" t="s">
        <v>139</v>
      </c>
      <c r="J764" s="2">
        <v>445</v>
      </c>
      <c r="K764" s="2">
        <f t="shared" si="26"/>
        <v>189</v>
      </c>
      <c r="L764" s="11"/>
      <c r="O764" s="14"/>
      <c r="P764" s="11"/>
      <c r="S764" s="14"/>
      <c r="U764" s="35"/>
      <c r="V764" s="35"/>
      <c r="X764" s="47"/>
      <c r="Z764" s="47"/>
    </row>
    <row r="765" spans="2:26" ht="15" x14ac:dyDescent="0.25">
      <c r="B765" s="17">
        <v>84</v>
      </c>
      <c r="C765" s="17">
        <f t="shared" si="27"/>
        <v>84150</v>
      </c>
      <c r="D765" s="11"/>
      <c r="E765" s="22"/>
      <c r="F765" s="23"/>
      <c r="G765" s="22"/>
      <c r="H765" s="38"/>
      <c r="I765" s="11"/>
      <c r="J765" s="2">
        <v>450</v>
      </c>
      <c r="K765" s="2">
        <f t="shared" si="26"/>
        <v>187</v>
      </c>
      <c r="L765" s="11"/>
      <c r="O765" s="14"/>
      <c r="P765" s="11"/>
      <c r="S765" s="14"/>
      <c r="U765" s="35"/>
      <c r="V765" s="35"/>
      <c r="X765" s="47"/>
      <c r="Z765" s="47"/>
    </row>
    <row r="766" spans="2:26" ht="15.75" thickBot="1" x14ac:dyDescent="0.3">
      <c r="B766" s="17">
        <v>84</v>
      </c>
      <c r="C766" s="17">
        <f t="shared" si="27"/>
        <v>84175</v>
      </c>
      <c r="D766" s="11"/>
      <c r="E766" s="22"/>
      <c r="F766" s="23"/>
      <c r="G766" s="22"/>
      <c r="H766" s="38"/>
      <c r="I766" s="12"/>
      <c r="J766" s="2">
        <v>455</v>
      </c>
      <c r="K766" s="2">
        <f t="shared" si="26"/>
        <v>185</v>
      </c>
      <c r="L766" s="12"/>
      <c r="M766" s="4"/>
      <c r="N766" s="4"/>
      <c r="O766" s="15"/>
      <c r="P766" s="12"/>
      <c r="Q766" s="4"/>
      <c r="R766" s="4"/>
      <c r="S766" s="15"/>
      <c r="U766" s="35"/>
      <c r="V766" s="35"/>
      <c r="X766" s="47"/>
      <c r="Z766" s="47"/>
    </row>
    <row r="767" spans="2:26" ht="15" x14ac:dyDescent="0.25">
      <c r="B767" s="16">
        <v>85</v>
      </c>
      <c r="C767" s="16">
        <f t="shared" si="27"/>
        <v>85140</v>
      </c>
      <c r="D767" s="10">
        <v>383</v>
      </c>
      <c r="E767" s="36">
        <f>B767*F767</f>
        <v>96038.821199264145</v>
      </c>
      <c r="F767" s="51">
        <f>F758*(1-X767)</f>
        <v>1129.8684846972253</v>
      </c>
      <c r="G767" s="36">
        <f>B767*H767</f>
        <v>105642.70331919052</v>
      </c>
      <c r="H767" s="37">
        <f>H758*(1-Z767)</f>
        <v>1242.8553331669473</v>
      </c>
      <c r="I767" s="19" t="s">
        <v>136</v>
      </c>
      <c r="J767" s="19">
        <v>430</v>
      </c>
      <c r="K767" s="19">
        <f t="shared" si="26"/>
        <v>198</v>
      </c>
      <c r="L767" s="189" t="s">
        <v>459</v>
      </c>
      <c r="M767" s="190" t="s">
        <v>62</v>
      </c>
      <c r="N767" s="190" t="s">
        <v>119</v>
      </c>
      <c r="O767" s="191">
        <v>1</v>
      </c>
      <c r="P767" s="189" t="s">
        <v>529</v>
      </c>
      <c r="Q767" s="190" t="s">
        <v>62</v>
      </c>
      <c r="R767" s="190" t="s">
        <v>119</v>
      </c>
      <c r="S767" s="191">
        <v>3</v>
      </c>
      <c r="U767" s="35"/>
      <c r="V767" s="35"/>
      <c r="X767" s="47">
        <f>$X$452</f>
        <v>1.2999999999999999E-3</v>
      </c>
      <c r="Z767" s="47">
        <f t="shared" si="28"/>
        <v>1.2999999999999999E-3</v>
      </c>
    </row>
    <row r="768" spans="2:26" ht="15" x14ac:dyDescent="0.25">
      <c r="B768" s="17">
        <v>85</v>
      </c>
      <c r="C768" s="17">
        <f t="shared" si="27"/>
        <v>85260</v>
      </c>
      <c r="D768" s="11"/>
      <c r="E768" s="22"/>
      <c r="F768" s="23"/>
      <c r="G768" s="22"/>
      <c r="H768" s="38"/>
      <c r="J768" s="2">
        <v>435</v>
      </c>
      <c r="K768" s="2">
        <f t="shared" si="26"/>
        <v>196</v>
      </c>
      <c r="L768" s="101" t="s">
        <v>480</v>
      </c>
      <c r="M768" s="104" t="s">
        <v>62</v>
      </c>
      <c r="N768" s="104" t="s">
        <v>63</v>
      </c>
      <c r="O768" s="102">
        <v>1</v>
      </c>
      <c r="P768" s="101" t="s">
        <v>528</v>
      </c>
      <c r="Q768" s="104" t="s">
        <v>62</v>
      </c>
      <c r="R768" s="104" t="s">
        <v>119</v>
      </c>
      <c r="S768" s="102">
        <v>4</v>
      </c>
      <c r="U768" s="35"/>
      <c r="V768" s="35"/>
      <c r="X768" s="47"/>
      <c r="Z768" s="47"/>
    </row>
    <row r="769" spans="2:26" ht="15" x14ac:dyDescent="0.25">
      <c r="B769" s="17">
        <v>85</v>
      </c>
      <c r="C769" s="17">
        <f t="shared" si="27"/>
        <v>85360</v>
      </c>
      <c r="D769" s="11"/>
      <c r="E769" s="22"/>
      <c r="F769" s="23"/>
      <c r="G769" s="22"/>
      <c r="H769" s="38"/>
      <c r="J769" s="2">
        <v>440</v>
      </c>
      <c r="K769" s="2">
        <f t="shared" si="26"/>
        <v>194</v>
      </c>
      <c r="L769" s="101" t="s">
        <v>469</v>
      </c>
      <c r="M769" s="104" t="s">
        <v>62</v>
      </c>
      <c r="N769" s="104" t="s">
        <v>119</v>
      </c>
      <c r="O769" s="102">
        <v>4</v>
      </c>
      <c r="P769" s="101" t="s">
        <v>465</v>
      </c>
      <c r="Q769" s="104" t="s">
        <v>62</v>
      </c>
      <c r="R769" s="104" t="s">
        <v>119</v>
      </c>
      <c r="S769" s="102">
        <v>4</v>
      </c>
      <c r="U769" s="35"/>
      <c r="V769" s="35"/>
      <c r="X769" s="47"/>
      <c r="Z769" s="47"/>
    </row>
    <row r="770" spans="2:26" ht="15" x14ac:dyDescent="0.25">
      <c r="B770" s="17">
        <v>85</v>
      </c>
      <c r="C770" s="17">
        <f t="shared" si="27"/>
        <v>85440</v>
      </c>
      <c r="D770" s="11"/>
      <c r="E770" s="22"/>
      <c r="F770" s="23"/>
      <c r="G770" s="22"/>
      <c r="H770" s="38"/>
      <c r="J770" s="2">
        <v>445</v>
      </c>
      <c r="K770" s="2">
        <f t="shared" si="26"/>
        <v>192</v>
      </c>
      <c r="L770" s="11"/>
      <c r="O770" s="14"/>
      <c r="P770" s="11"/>
      <c r="S770" s="14"/>
      <c r="U770" s="35"/>
      <c r="V770" s="35"/>
      <c r="X770" s="47"/>
      <c r="Z770" s="47"/>
    </row>
    <row r="771" spans="2:26" ht="15" x14ac:dyDescent="0.25">
      <c r="B771" s="17">
        <v>85</v>
      </c>
      <c r="C771" s="17">
        <f t="shared" si="27"/>
        <v>85050</v>
      </c>
      <c r="D771" s="11"/>
      <c r="E771" s="22"/>
      <c r="F771" s="23"/>
      <c r="G771" s="22"/>
      <c r="H771" s="38"/>
      <c r="J771" s="2">
        <v>450</v>
      </c>
      <c r="K771" s="2">
        <f t="shared" si="26"/>
        <v>189</v>
      </c>
      <c r="L771" s="11"/>
      <c r="O771" s="14"/>
      <c r="P771" s="11"/>
      <c r="S771" s="14"/>
      <c r="U771" s="35"/>
      <c r="V771" s="35"/>
      <c r="X771" s="47"/>
      <c r="Z771" s="47"/>
    </row>
    <row r="772" spans="2:26" ht="15" x14ac:dyDescent="0.25">
      <c r="B772" s="17">
        <v>85</v>
      </c>
      <c r="C772" s="17">
        <f t="shared" si="27"/>
        <v>85085</v>
      </c>
      <c r="D772" s="11"/>
      <c r="E772" s="22"/>
      <c r="F772" s="23"/>
      <c r="G772" s="22"/>
      <c r="H772" s="38"/>
      <c r="I772" s="30"/>
      <c r="J772" s="2">
        <v>455</v>
      </c>
      <c r="K772" s="2">
        <f t="shared" si="26"/>
        <v>187</v>
      </c>
      <c r="L772" s="11"/>
      <c r="O772" s="14"/>
      <c r="P772" s="11"/>
      <c r="S772" s="14"/>
      <c r="U772" s="35"/>
      <c r="V772" s="35"/>
      <c r="X772" s="47"/>
      <c r="Z772" s="47"/>
    </row>
    <row r="773" spans="2:26" ht="15" x14ac:dyDescent="0.25">
      <c r="B773" s="17">
        <v>85</v>
      </c>
      <c r="C773" s="17">
        <f t="shared" si="27"/>
        <v>85440</v>
      </c>
      <c r="D773" s="11"/>
      <c r="E773" s="22"/>
      <c r="F773" s="23"/>
      <c r="G773" s="22"/>
      <c r="H773" s="38"/>
      <c r="I773" s="11" t="s">
        <v>139</v>
      </c>
      <c r="J773" s="2">
        <v>445</v>
      </c>
      <c r="K773" s="2">
        <f t="shared" si="26"/>
        <v>192</v>
      </c>
      <c r="L773" s="11"/>
      <c r="O773" s="14"/>
      <c r="P773" s="11"/>
      <c r="S773" s="14"/>
      <c r="U773" s="35"/>
      <c r="V773" s="35"/>
      <c r="X773" s="47"/>
      <c r="Z773" s="47"/>
    </row>
    <row r="774" spans="2:26" ht="15" x14ac:dyDescent="0.25">
      <c r="B774" s="17">
        <v>85</v>
      </c>
      <c r="C774" s="17">
        <f t="shared" si="27"/>
        <v>85050</v>
      </c>
      <c r="D774" s="11"/>
      <c r="E774" s="22"/>
      <c r="F774" s="23"/>
      <c r="G774" s="22"/>
      <c r="H774" s="38"/>
      <c r="I774" s="11"/>
      <c r="J774" s="2">
        <v>450</v>
      </c>
      <c r="K774" s="2">
        <f t="shared" si="26"/>
        <v>189</v>
      </c>
      <c r="L774" s="11"/>
      <c r="O774" s="14"/>
      <c r="P774" s="11"/>
      <c r="S774" s="14"/>
      <c r="U774" s="35"/>
      <c r="V774" s="35"/>
      <c r="X774" s="47"/>
      <c r="Z774" s="47"/>
    </row>
    <row r="775" spans="2:26" ht="15.75" thickBot="1" x14ac:dyDescent="0.3">
      <c r="B775" s="18">
        <v>85</v>
      </c>
      <c r="C775" s="18">
        <f t="shared" si="27"/>
        <v>85085</v>
      </c>
      <c r="D775" s="12"/>
      <c r="E775" s="24"/>
      <c r="F775" s="25"/>
      <c r="G775" s="24"/>
      <c r="H775" s="39"/>
      <c r="I775" s="12"/>
      <c r="J775" s="4">
        <v>455</v>
      </c>
      <c r="K775" s="4">
        <f t="shared" si="26"/>
        <v>187</v>
      </c>
      <c r="L775" s="12"/>
      <c r="M775" s="4"/>
      <c r="N775" s="4"/>
      <c r="O775" s="15"/>
      <c r="P775" s="12"/>
      <c r="Q775" s="4"/>
      <c r="R775" s="4"/>
      <c r="S775" s="15"/>
      <c r="U775" s="35"/>
      <c r="V775" s="35"/>
      <c r="X775" s="47"/>
      <c r="Z775" s="47"/>
    </row>
    <row r="776" spans="2:26" ht="15" x14ac:dyDescent="0.25">
      <c r="B776" s="17">
        <v>86</v>
      </c>
      <c r="C776" s="17">
        <f t="shared" si="27"/>
        <v>86000</v>
      </c>
      <c r="D776" s="11">
        <v>387</v>
      </c>
      <c r="E776" s="22">
        <f>B776*F776</f>
        <v>97042.370387372226</v>
      </c>
      <c r="F776" s="23">
        <f>F767*(1-X776)</f>
        <v>1128.3996556671189</v>
      </c>
      <c r="G776" s="22">
        <f>B776*H776</f>
        <v>106746.6074261094</v>
      </c>
      <c r="H776" s="38">
        <f>H767*(1-Z776)</f>
        <v>1241.2396212338303</v>
      </c>
      <c r="I776" s="19" t="s">
        <v>136</v>
      </c>
      <c r="J776" s="2">
        <v>430</v>
      </c>
      <c r="K776" s="2">
        <f t="shared" si="26"/>
        <v>200</v>
      </c>
      <c r="L776" s="189" t="s">
        <v>459</v>
      </c>
      <c r="M776" s="190" t="s">
        <v>62</v>
      </c>
      <c r="N776" s="190" t="s">
        <v>119</v>
      </c>
      <c r="O776" s="191">
        <v>1</v>
      </c>
      <c r="P776" s="189" t="s">
        <v>529</v>
      </c>
      <c r="Q776" s="190" t="s">
        <v>62</v>
      </c>
      <c r="R776" s="190" t="s">
        <v>119</v>
      </c>
      <c r="S776" s="191">
        <v>3</v>
      </c>
      <c r="U776" s="35"/>
      <c r="V776" s="35"/>
      <c r="X776" s="47">
        <f>$X$452</f>
        <v>1.2999999999999999E-3</v>
      </c>
      <c r="Z776" s="47">
        <f t="shared" si="28"/>
        <v>1.2999999999999999E-3</v>
      </c>
    </row>
    <row r="777" spans="2:26" ht="15" x14ac:dyDescent="0.25">
      <c r="B777" s="17">
        <v>86</v>
      </c>
      <c r="C777" s="17">
        <f t="shared" si="27"/>
        <v>86130</v>
      </c>
      <c r="D777" s="11"/>
      <c r="E777" s="22"/>
      <c r="F777" s="23"/>
      <c r="G777" s="22"/>
      <c r="H777" s="38"/>
      <c r="J777" s="2">
        <v>435</v>
      </c>
      <c r="K777" s="2">
        <f t="shared" si="26"/>
        <v>198</v>
      </c>
      <c r="L777" s="101" t="s">
        <v>480</v>
      </c>
      <c r="M777" s="104" t="s">
        <v>62</v>
      </c>
      <c r="N777" s="104" t="s">
        <v>63</v>
      </c>
      <c r="O777" s="102">
        <v>1</v>
      </c>
      <c r="P777" s="101" t="s">
        <v>528</v>
      </c>
      <c r="Q777" s="104" t="s">
        <v>62</v>
      </c>
      <c r="R777" s="104" t="s">
        <v>119</v>
      </c>
      <c r="S777" s="102">
        <v>4</v>
      </c>
      <c r="U777" s="35"/>
      <c r="V777" s="35"/>
      <c r="X777" s="47"/>
      <c r="Z777" s="47"/>
    </row>
    <row r="778" spans="2:26" ht="15" x14ac:dyDescent="0.25">
      <c r="B778" s="17">
        <v>86</v>
      </c>
      <c r="C778" s="17">
        <f t="shared" si="27"/>
        <v>86240</v>
      </c>
      <c r="D778" s="11"/>
      <c r="E778" s="22"/>
      <c r="F778" s="23"/>
      <c r="G778" s="22"/>
      <c r="H778" s="38"/>
      <c r="J778" s="2">
        <v>440</v>
      </c>
      <c r="K778" s="2">
        <f t="shared" si="26"/>
        <v>196</v>
      </c>
      <c r="L778" s="101" t="s">
        <v>469</v>
      </c>
      <c r="M778" s="104" t="s">
        <v>62</v>
      </c>
      <c r="N778" s="104" t="s">
        <v>119</v>
      </c>
      <c r="O778" s="102">
        <v>4</v>
      </c>
      <c r="P778" s="101" t="s">
        <v>465</v>
      </c>
      <c r="Q778" s="104" t="s">
        <v>62</v>
      </c>
      <c r="R778" s="104" t="s">
        <v>119</v>
      </c>
      <c r="S778" s="102">
        <v>4</v>
      </c>
      <c r="U778" s="35"/>
      <c r="V778" s="35"/>
      <c r="X778" s="47"/>
      <c r="Z778" s="47"/>
    </row>
    <row r="779" spans="2:26" ht="15" x14ac:dyDescent="0.25">
      <c r="B779" s="17">
        <v>86</v>
      </c>
      <c r="C779" s="17">
        <f t="shared" si="27"/>
        <v>86330</v>
      </c>
      <c r="D779" s="11"/>
      <c r="E779" s="22"/>
      <c r="F779" s="23"/>
      <c r="G779" s="22"/>
      <c r="H779" s="38"/>
      <c r="J779" s="2">
        <v>445</v>
      </c>
      <c r="K779" s="2">
        <f t="shared" si="26"/>
        <v>194</v>
      </c>
      <c r="L779" s="11"/>
      <c r="O779" s="14"/>
      <c r="P779" s="11"/>
      <c r="S779" s="14"/>
      <c r="U779" s="35"/>
      <c r="V779" s="35"/>
      <c r="X779" s="47"/>
      <c r="Z779" s="47"/>
    </row>
    <row r="780" spans="2:26" ht="15" x14ac:dyDescent="0.25">
      <c r="B780" s="17">
        <v>86</v>
      </c>
      <c r="C780" s="17">
        <f t="shared" si="27"/>
        <v>86400</v>
      </c>
      <c r="D780" s="11"/>
      <c r="E780" s="22"/>
      <c r="F780" s="23"/>
      <c r="G780" s="22"/>
      <c r="H780" s="38"/>
      <c r="J780" s="2">
        <v>450</v>
      </c>
      <c r="K780" s="2">
        <f t="shared" si="26"/>
        <v>192</v>
      </c>
      <c r="L780" s="11"/>
      <c r="O780" s="14"/>
      <c r="P780" s="11"/>
      <c r="S780" s="14"/>
      <c r="U780" s="35"/>
      <c r="V780" s="35"/>
      <c r="X780" s="47"/>
      <c r="Z780" s="47"/>
    </row>
    <row r="781" spans="2:26" ht="15" x14ac:dyDescent="0.25">
      <c r="B781" s="17">
        <v>86</v>
      </c>
      <c r="C781" s="17">
        <f t="shared" si="27"/>
        <v>86450</v>
      </c>
      <c r="D781" s="11"/>
      <c r="E781" s="22"/>
      <c r="F781" s="23"/>
      <c r="G781" s="22"/>
      <c r="H781" s="38"/>
      <c r="I781" s="30"/>
      <c r="J781" s="2">
        <v>455</v>
      </c>
      <c r="K781" s="2">
        <f t="shared" si="26"/>
        <v>190</v>
      </c>
      <c r="L781" s="11"/>
      <c r="O781" s="14"/>
      <c r="P781" s="11"/>
      <c r="S781" s="14"/>
      <c r="U781" s="35"/>
      <c r="V781" s="35"/>
      <c r="X781" s="47"/>
      <c r="Z781" s="47"/>
    </row>
    <row r="782" spans="2:26" ht="15" x14ac:dyDescent="0.25">
      <c r="B782" s="17">
        <v>86</v>
      </c>
      <c r="C782" s="17">
        <f t="shared" si="27"/>
        <v>86330</v>
      </c>
      <c r="D782" s="11"/>
      <c r="E782" s="22"/>
      <c r="F782" s="23"/>
      <c r="G782" s="22"/>
      <c r="H782" s="38"/>
      <c r="I782" s="11" t="s">
        <v>139</v>
      </c>
      <c r="J782" s="2">
        <v>445</v>
      </c>
      <c r="K782" s="2">
        <f t="shared" si="26"/>
        <v>194</v>
      </c>
      <c r="L782" s="11"/>
      <c r="O782" s="14"/>
      <c r="P782" s="11"/>
      <c r="S782" s="14"/>
      <c r="U782" s="35"/>
      <c r="V782" s="35"/>
      <c r="X782" s="47"/>
      <c r="Z782" s="47"/>
    </row>
    <row r="783" spans="2:26" ht="15" x14ac:dyDescent="0.25">
      <c r="B783" s="17">
        <v>86</v>
      </c>
      <c r="C783" s="17">
        <f t="shared" si="27"/>
        <v>86400</v>
      </c>
      <c r="D783" s="11"/>
      <c r="E783" s="22"/>
      <c r="F783" s="23"/>
      <c r="G783" s="22"/>
      <c r="H783" s="38"/>
      <c r="I783" s="11"/>
      <c r="J783" s="2">
        <v>450</v>
      </c>
      <c r="K783" s="2">
        <f t="shared" si="26"/>
        <v>192</v>
      </c>
      <c r="L783" s="11"/>
      <c r="O783" s="14"/>
      <c r="P783" s="11"/>
      <c r="S783" s="14"/>
      <c r="U783" s="35"/>
      <c r="V783" s="35"/>
      <c r="X783" s="47"/>
      <c r="Z783" s="47"/>
    </row>
    <row r="784" spans="2:26" ht="15.75" thickBot="1" x14ac:dyDescent="0.3">
      <c r="B784" s="17">
        <v>86</v>
      </c>
      <c r="C784" s="17">
        <f t="shared" si="27"/>
        <v>86450</v>
      </c>
      <c r="D784" s="11"/>
      <c r="E784" s="22"/>
      <c r="F784" s="23"/>
      <c r="G784" s="22"/>
      <c r="H784" s="38"/>
      <c r="I784" s="12"/>
      <c r="J784" s="2">
        <v>455</v>
      </c>
      <c r="K784" s="2">
        <f t="shared" si="26"/>
        <v>190</v>
      </c>
      <c r="L784" s="12"/>
      <c r="M784" s="4"/>
      <c r="N784" s="4"/>
      <c r="O784" s="15"/>
      <c r="P784" s="12"/>
      <c r="Q784" s="4"/>
      <c r="R784" s="4"/>
      <c r="S784" s="15"/>
      <c r="U784" s="35"/>
      <c r="V784" s="35"/>
      <c r="X784" s="47"/>
      <c r="Z784" s="47"/>
    </row>
    <row r="785" spans="2:26" ht="15" x14ac:dyDescent="0.25">
      <c r="B785" s="16">
        <v>87</v>
      </c>
      <c r="C785" s="16">
        <f t="shared" si="27"/>
        <v>87290</v>
      </c>
      <c r="D785" s="10">
        <v>392</v>
      </c>
      <c r="E785" s="36">
        <f>B785*F785</f>
        <v>98043.148041983397</v>
      </c>
      <c r="F785" s="51">
        <f>F776*(1-X785)</f>
        <v>1126.9327361147516</v>
      </c>
      <c r="G785" s="36">
        <f>B785*H785</f>
        <v>107847.46284618169</v>
      </c>
      <c r="H785" s="37">
        <f>H776*(1-Z785)</f>
        <v>1239.6260097262264</v>
      </c>
      <c r="I785" s="19" t="s">
        <v>136</v>
      </c>
      <c r="J785" s="19">
        <v>430</v>
      </c>
      <c r="K785" s="19">
        <f t="shared" si="26"/>
        <v>203</v>
      </c>
      <c r="L785" s="189" t="s">
        <v>459</v>
      </c>
      <c r="M785" s="190" t="s">
        <v>62</v>
      </c>
      <c r="N785" s="190" t="s">
        <v>119</v>
      </c>
      <c r="O785" s="191">
        <v>1</v>
      </c>
      <c r="P785" s="189" t="s">
        <v>529</v>
      </c>
      <c r="Q785" s="190" t="s">
        <v>62</v>
      </c>
      <c r="R785" s="190" t="s">
        <v>119</v>
      </c>
      <c r="S785" s="191">
        <v>3</v>
      </c>
      <c r="U785" s="35"/>
      <c r="V785" s="35"/>
      <c r="X785" s="47">
        <f>$X$452</f>
        <v>1.2999999999999999E-3</v>
      </c>
      <c r="Z785" s="47">
        <f t="shared" si="28"/>
        <v>1.2999999999999999E-3</v>
      </c>
    </row>
    <row r="786" spans="2:26" ht="15" x14ac:dyDescent="0.25">
      <c r="B786" s="17">
        <v>87</v>
      </c>
      <c r="C786" s="17">
        <f t="shared" si="27"/>
        <v>87000</v>
      </c>
      <c r="D786" s="11"/>
      <c r="E786" s="22"/>
      <c r="F786" s="23"/>
      <c r="G786" s="22"/>
      <c r="H786" s="38"/>
      <c r="J786" s="2">
        <v>435</v>
      </c>
      <c r="K786" s="2">
        <f t="shared" si="26"/>
        <v>200</v>
      </c>
      <c r="L786" s="101" t="s">
        <v>480</v>
      </c>
      <c r="M786" s="104" t="s">
        <v>62</v>
      </c>
      <c r="N786" s="104" t="s">
        <v>63</v>
      </c>
      <c r="O786" s="102">
        <v>1</v>
      </c>
      <c r="P786" s="101" t="s">
        <v>528</v>
      </c>
      <c r="Q786" s="104" t="s">
        <v>62</v>
      </c>
      <c r="R786" s="104" t="s">
        <v>119</v>
      </c>
      <c r="S786" s="102">
        <v>4</v>
      </c>
      <c r="U786" s="35"/>
      <c r="V786" s="35"/>
      <c r="X786" s="47"/>
      <c r="Z786" s="47"/>
    </row>
    <row r="787" spans="2:26" ht="15" x14ac:dyDescent="0.25">
      <c r="B787" s="17">
        <v>87</v>
      </c>
      <c r="C787" s="17">
        <f t="shared" si="27"/>
        <v>87120</v>
      </c>
      <c r="D787" s="11"/>
      <c r="E787" s="22"/>
      <c r="F787" s="23"/>
      <c r="G787" s="22"/>
      <c r="H787" s="38"/>
      <c r="J787" s="2">
        <v>440</v>
      </c>
      <c r="K787" s="2">
        <f t="shared" si="26"/>
        <v>198</v>
      </c>
      <c r="L787" s="101" t="s">
        <v>469</v>
      </c>
      <c r="M787" s="104" t="s">
        <v>62</v>
      </c>
      <c r="N787" s="104" t="s">
        <v>119</v>
      </c>
      <c r="O787" s="102">
        <v>4</v>
      </c>
      <c r="P787" s="101" t="s">
        <v>465</v>
      </c>
      <c r="Q787" s="104" t="s">
        <v>62</v>
      </c>
      <c r="R787" s="104" t="s">
        <v>119</v>
      </c>
      <c r="S787" s="102">
        <v>4</v>
      </c>
      <c r="U787" s="35"/>
      <c r="V787" s="35"/>
      <c r="X787" s="47"/>
      <c r="Z787" s="47"/>
    </row>
    <row r="788" spans="2:26" ht="15" x14ac:dyDescent="0.25">
      <c r="B788" s="17">
        <v>87</v>
      </c>
      <c r="C788" s="17">
        <f t="shared" si="27"/>
        <v>87220</v>
      </c>
      <c r="D788" s="11"/>
      <c r="E788" s="22"/>
      <c r="F788" s="23"/>
      <c r="G788" s="22"/>
      <c r="H788" s="38"/>
      <c r="J788" s="2">
        <v>445</v>
      </c>
      <c r="K788" s="2">
        <f t="shared" si="26"/>
        <v>196</v>
      </c>
      <c r="L788" s="11"/>
      <c r="O788" s="14"/>
      <c r="P788" s="11"/>
      <c r="S788" s="14"/>
      <c r="U788" s="35"/>
      <c r="V788" s="35"/>
      <c r="X788" s="47"/>
      <c r="Z788" s="47"/>
    </row>
    <row r="789" spans="2:26" ht="15" x14ac:dyDescent="0.25">
      <c r="B789" s="17">
        <v>87</v>
      </c>
      <c r="C789" s="17">
        <f t="shared" si="27"/>
        <v>87300</v>
      </c>
      <c r="D789" s="11"/>
      <c r="E789" s="22"/>
      <c r="F789" s="23"/>
      <c r="G789" s="22"/>
      <c r="H789" s="38"/>
      <c r="J789" s="2">
        <v>450</v>
      </c>
      <c r="K789" s="2">
        <f t="shared" si="26"/>
        <v>194</v>
      </c>
      <c r="L789" s="11"/>
      <c r="O789" s="14"/>
      <c r="P789" s="11"/>
      <c r="S789" s="14"/>
      <c r="U789" s="35"/>
      <c r="V789" s="35"/>
      <c r="X789" s="47"/>
      <c r="Z789" s="47"/>
    </row>
    <row r="790" spans="2:26" ht="15" x14ac:dyDescent="0.25">
      <c r="B790" s="17">
        <v>87</v>
      </c>
      <c r="C790" s="17">
        <f t="shared" si="27"/>
        <v>87360</v>
      </c>
      <c r="D790" s="11"/>
      <c r="E790" s="22"/>
      <c r="F790" s="23"/>
      <c r="G790" s="22"/>
      <c r="H790" s="38"/>
      <c r="I790" s="30"/>
      <c r="J790" s="2">
        <v>455</v>
      </c>
      <c r="K790" s="2">
        <f t="shared" si="26"/>
        <v>192</v>
      </c>
      <c r="L790" s="11"/>
      <c r="O790" s="14"/>
      <c r="P790" s="11"/>
      <c r="S790" s="14"/>
      <c r="U790" s="35"/>
      <c r="V790" s="35"/>
      <c r="X790" s="47"/>
      <c r="Z790" s="47"/>
    </row>
    <row r="791" spans="2:26" ht="15" x14ac:dyDescent="0.25">
      <c r="B791" s="17">
        <v>87</v>
      </c>
      <c r="C791" s="17">
        <f t="shared" si="27"/>
        <v>87220</v>
      </c>
      <c r="D791" s="11"/>
      <c r="E791" s="22"/>
      <c r="F791" s="23"/>
      <c r="G791" s="22"/>
      <c r="H791" s="38"/>
      <c r="I791" s="11" t="s">
        <v>139</v>
      </c>
      <c r="J791" s="2">
        <v>445</v>
      </c>
      <c r="K791" s="2">
        <f t="shared" si="26"/>
        <v>196</v>
      </c>
      <c r="L791" s="11"/>
      <c r="O791" s="14"/>
      <c r="P791" s="11"/>
      <c r="S791" s="14"/>
      <c r="U791" s="35"/>
      <c r="V791" s="35"/>
      <c r="X791" s="47"/>
      <c r="Z791" s="47"/>
    </row>
    <row r="792" spans="2:26" ht="15" x14ac:dyDescent="0.25">
      <c r="B792" s="17">
        <v>87</v>
      </c>
      <c r="C792" s="17">
        <f t="shared" si="27"/>
        <v>87300</v>
      </c>
      <c r="D792" s="11"/>
      <c r="E792" s="22"/>
      <c r="F792" s="23"/>
      <c r="G792" s="22"/>
      <c r="H792" s="38"/>
      <c r="I792" s="11"/>
      <c r="J792" s="2">
        <v>450</v>
      </c>
      <c r="K792" s="2">
        <f t="shared" si="26"/>
        <v>194</v>
      </c>
      <c r="L792" s="11"/>
      <c r="O792" s="14"/>
      <c r="P792" s="11"/>
      <c r="S792" s="14"/>
      <c r="U792" s="35"/>
      <c r="V792" s="35"/>
      <c r="X792" s="47"/>
      <c r="Z792" s="47"/>
    </row>
    <row r="793" spans="2:26" ht="15.75" thickBot="1" x14ac:dyDescent="0.3">
      <c r="B793" s="18">
        <v>87</v>
      </c>
      <c r="C793" s="18">
        <f t="shared" si="27"/>
        <v>87360</v>
      </c>
      <c r="D793" s="12"/>
      <c r="E793" s="24"/>
      <c r="F793" s="25"/>
      <c r="G793" s="24"/>
      <c r="H793" s="39"/>
      <c r="I793" s="12"/>
      <c r="J793" s="4">
        <v>455</v>
      </c>
      <c r="K793" s="4">
        <f t="shared" si="26"/>
        <v>192</v>
      </c>
      <c r="L793" s="12"/>
      <c r="M793" s="4"/>
      <c r="N793" s="4"/>
      <c r="O793" s="15"/>
      <c r="P793" s="12"/>
      <c r="Q793" s="4"/>
      <c r="R793" s="4"/>
      <c r="S793" s="15"/>
      <c r="U793" s="35"/>
      <c r="V793" s="35"/>
      <c r="X793" s="47"/>
      <c r="Z793" s="47"/>
    </row>
    <row r="794" spans="2:26" ht="15" x14ac:dyDescent="0.25">
      <c r="B794" s="17">
        <v>88</v>
      </c>
      <c r="C794" s="17">
        <f t="shared" si="27"/>
        <v>88150</v>
      </c>
      <c r="D794" s="11">
        <v>396</v>
      </c>
      <c r="E794" s="22">
        <f>B794*F794</f>
        <v>99041.159673086615</v>
      </c>
      <c r="F794" s="23">
        <f>F785*(1-X794)</f>
        <v>1125.4677235578024</v>
      </c>
      <c r="G794" s="22">
        <f>B794*H794</f>
        <v>108945.27564039524</v>
      </c>
      <c r="H794" s="38">
        <f>H785*(1-Z794)</f>
        <v>1238.0144959135823</v>
      </c>
      <c r="I794" s="19" t="s">
        <v>136</v>
      </c>
      <c r="J794" s="2">
        <v>430</v>
      </c>
      <c r="K794" s="2">
        <f t="shared" si="26"/>
        <v>205</v>
      </c>
      <c r="L794" s="189" t="s">
        <v>459</v>
      </c>
      <c r="M794" s="190" t="s">
        <v>62</v>
      </c>
      <c r="N794" s="190" t="s">
        <v>119</v>
      </c>
      <c r="O794" s="191">
        <v>1</v>
      </c>
      <c r="P794" s="189" t="s">
        <v>529</v>
      </c>
      <c r="Q794" s="190" t="s">
        <v>62</v>
      </c>
      <c r="R794" s="190" t="s">
        <v>119</v>
      </c>
      <c r="S794" s="191">
        <v>3</v>
      </c>
      <c r="U794" s="35"/>
      <c r="V794" s="35"/>
      <c r="X794" s="47">
        <f>$X$452</f>
        <v>1.2999999999999999E-3</v>
      </c>
      <c r="Z794" s="47">
        <f t="shared" si="28"/>
        <v>1.2999999999999999E-3</v>
      </c>
    </row>
    <row r="795" spans="2:26" ht="15" x14ac:dyDescent="0.25">
      <c r="B795" s="17">
        <v>88</v>
      </c>
      <c r="C795" s="17">
        <f t="shared" si="27"/>
        <v>88305</v>
      </c>
      <c r="D795" s="11"/>
      <c r="E795" s="22"/>
      <c r="F795" s="23"/>
      <c r="G795" s="22"/>
      <c r="H795" s="38"/>
      <c r="J795" s="2">
        <v>435</v>
      </c>
      <c r="K795" s="2">
        <f t="shared" si="26"/>
        <v>203</v>
      </c>
      <c r="L795" s="101" t="s">
        <v>480</v>
      </c>
      <c r="M795" s="104" t="s">
        <v>62</v>
      </c>
      <c r="N795" s="104" t="s">
        <v>63</v>
      </c>
      <c r="O795" s="102">
        <v>1</v>
      </c>
      <c r="P795" s="101" t="s">
        <v>528</v>
      </c>
      <c r="Q795" s="104" t="s">
        <v>62</v>
      </c>
      <c r="R795" s="104" t="s">
        <v>119</v>
      </c>
      <c r="S795" s="102">
        <v>4</v>
      </c>
      <c r="U795" s="35"/>
      <c r="V795" s="35"/>
      <c r="X795" s="47"/>
      <c r="Z795" s="47"/>
    </row>
    <row r="796" spans="2:26" ht="15" x14ac:dyDescent="0.25">
      <c r="B796" s="17">
        <v>88</v>
      </c>
      <c r="C796" s="17">
        <f t="shared" si="27"/>
        <v>88000</v>
      </c>
      <c r="D796" s="11"/>
      <c r="E796" s="22"/>
      <c r="F796" s="23"/>
      <c r="G796" s="22"/>
      <c r="H796" s="38"/>
      <c r="J796" s="2">
        <v>440</v>
      </c>
      <c r="K796" s="2">
        <f t="shared" si="26"/>
        <v>200</v>
      </c>
      <c r="L796" s="101" t="s">
        <v>469</v>
      </c>
      <c r="M796" s="104" t="s">
        <v>62</v>
      </c>
      <c r="N796" s="104" t="s">
        <v>119</v>
      </c>
      <c r="O796" s="102">
        <v>4</v>
      </c>
      <c r="P796" s="101" t="s">
        <v>465</v>
      </c>
      <c r="Q796" s="104" t="s">
        <v>62</v>
      </c>
      <c r="R796" s="104" t="s">
        <v>119</v>
      </c>
      <c r="S796" s="102">
        <v>4</v>
      </c>
      <c r="U796" s="35"/>
      <c r="V796" s="35"/>
      <c r="X796" s="47"/>
      <c r="Z796" s="47"/>
    </row>
    <row r="797" spans="2:26" ht="15" x14ac:dyDescent="0.25">
      <c r="B797" s="17">
        <v>88</v>
      </c>
      <c r="C797" s="17">
        <f t="shared" si="27"/>
        <v>88110</v>
      </c>
      <c r="D797" s="11"/>
      <c r="E797" s="22"/>
      <c r="F797" s="23"/>
      <c r="G797" s="22"/>
      <c r="H797" s="38"/>
      <c r="J797" s="2">
        <v>445</v>
      </c>
      <c r="K797" s="2">
        <f t="shared" ref="K797:K860" si="29">CEILING(B797*1000/J797,1)</f>
        <v>198</v>
      </c>
      <c r="L797" s="11"/>
      <c r="O797" s="14"/>
      <c r="P797" s="11"/>
      <c r="S797" s="14"/>
      <c r="U797" s="35"/>
      <c r="V797" s="35"/>
      <c r="X797" s="47"/>
      <c r="Z797" s="47"/>
    </row>
    <row r="798" spans="2:26" ht="15" x14ac:dyDescent="0.25">
      <c r="B798" s="17">
        <v>88</v>
      </c>
      <c r="C798" s="17">
        <f t="shared" ref="C798:C861" si="30">K798*J798</f>
        <v>88200</v>
      </c>
      <c r="D798" s="11"/>
      <c r="E798" s="22"/>
      <c r="F798" s="23"/>
      <c r="G798" s="22"/>
      <c r="H798" s="38"/>
      <c r="J798" s="2">
        <v>450</v>
      </c>
      <c r="K798" s="2">
        <f t="shared" si="29"/>
        <v>196</v>
      </c>
      <c r="L798" s="11"/>
      <c r="O798" s="14"/>
      <c r="P798" s="11"/>
      <c r="S798" s="14"/>
      <c r="U798" s="35"/>
      <c r="V798" s="35"/>
      <c r="X798" s="47"/>
      <c r="Z798" s="47"/>
    </row>
    <row r="799" spans="2:26" ht="15" x14ac:dyDescent="0.25">
      <c r="B799" s="17">
        <v>88</v>
      </c>
      <c r="C799" s="17">
        <f t="shared" si="30"/>
        <v>88270</v>
      </c>
      <c r="D799" s="11"/>
      <c r="E799" s="22"/>
      <c r="F799" s="23"/>
      <c r="G799" s="22"/>
      <c r="H799" s="38"/>
      <c r="I799" s="30"/>
      <c r="J799" s="2">
        <v>455</v>
      </c>
      <c r="K799" s="2">
        <f t="shared" si="29"/>
        <v>194</v>
      </c>
      <c r="L799" s="11"/>
      <c r="O799" s="14"/>
      <c r="P799" s="11"/>
      <c r="S799" s="14"/>
      <c r="U799" s="35"/>
      <c r="V799" s="35"/>
      <c r="X799" s="47"/>
      <c r="Z799" s="47"/>
    </row>
    <row r="800" spans="2:26" ht="15" x14ac:dyDescent="0.25">
      <c r="B800" s="17">
        <v>88</v>
      </c>
      <c r="C800" s="17">
        <f t="shared" si="30"/>
        <v>88110</v>
      </c>
      <c r="D800" s="11"/>
      <c r="E800" s="22"/>
      <c r="F800" s="23"/>
      <c r="G800" s="22"/>
      <c r="H800" s="38"/>
      <c r="I800" s="11" t="s">
        <v>139</v>
      </c>
      <c r="J800" s="2">
        <v>445</v>
      </c>
      <c r="K800" s="2">
        <f t="shared" si="29"/>
        <v>198</v>
      </c>
      <c r="L800" s="11"/>
      <c r="O800" s="14"/>
      <c r="P800" s="11"/>
      <c r="S800" s="14"/>
      <c r="U800" s="35"/>
      <c r="V800" s="35"/>
      <c r="X800" s="47"/>
      <c r="Z800" s="47"/>
    </row>
    <row r="801" spans="2:26" ht="15" x14ac:dyDescent="0.25">
      <c r="B801" s="17">
        <v>88</v>
      </c>
      <c r="C801" s="17">
        <f t="shared" si="30"/>
        <v>88200</v>
      </c>
      <c r="D801" s="11"/>
      <c r="E801" s="22"/>
      <c r="F801" s="23"/>
      <c r="G801" s="22"/>
      <c r="H801" s="38"/>
      <c r="I801" s="11"/>
      <c r="J801" s="2">
        <v>450</v>
      </c>
      <c r="K801" s="2">
        <f t="shared" si="29"/>
        <v>196</v>
      </c>
      <c r="L801" s="11"/>
      <c r="O801" s="14"/>
      <c r="P801" s="11"/>
      <c r="S801" s="14"/>
      <c r="U801" s="35"/>
      <c r="V801" s="35"/>
      <c r="X801" s="47"/>
      <c r="Z801" s="47"/>
    </row>
    <row r="802" spans="2:26" ht="15.75" thickBot="1" x14ac:dyDescent="0.3">
      <c r="B802" s="17">
        <v>88</v>
      </c>
      <c r="C802" s="17">
        <f t="shared" si="30"/>
        <v>88270</v>
      </c>
      <c r="D802" s="11"/>
      <c r="E802" s="22"/>
      <c r="F802" s="23"/>
      <c r="G802" s="22"/>
      <c r="H802" s="38"/>
      <c r="I802" s="12"/>
      <c r="J802" s="2">
        <v>455</v>
      </c>
      <c r="K802" s="2">
        <f t="shared" si="29"/>
        <v>194</v>
      </c>
      <c r="L802" s="12"/>
      <c r="M802" s="4"/>
      <c r="N802" s="4"/>
      <c r="O802" s="15"/>
      <c r="P802" s="12"/>
      <c r="Q802" s="4"/>
      <c r="R802" s="4"/>
      <c r="S802" s="15"/>
      <c r="U802" s="35"/>
      <c r="V802" s="35"/>
      <c r="X802" s="47"/>
      <c r="Z802" s="47"/>
    </row>
    <row r="803" spans="2:26" ht="15" x14ac:dyDescent="0.25">
      <c r="B803" s="16">
        <v>89</v>
      </c>
      <c r="C803" s="16">
        <f t="shared" si="30"/>
        <v>89010</v>
      </c>
      <c r="D803" s="10">
        <v>401</v>
      </c>
      <c r="E803" s="36">
        <f>B803*F803</f>
        <v>100036.41078102878</v>
      </c>
      <c r="F803" s="51">
        <f>F794*(1-X803)</f>
        <v>1124.0046155171774</v>
      </c>
      <c r="G803" s="36">
        <f>B803*H803</f>
        <v>110040.05185913164</v>
      </c>
      <c r="H803" s="37">
        <f>H794*(1-Z803)</f>
        <v>1236.4050770688948</v>
      </c>
      <c r="I803" s="19" t="s">
        <v>136</v>
      </c>
      <c r="J803" s="19">
        <v>430</v>
      </c>
      <c r="K803" s="19">
        <f t="shared" si="29"/>
        <v>207</v>
      </c>
      <c r="L803" s="189" t="s">
        <v>459</v>
      </c>
      <c r="M803" s="190" t="s">
        <v>62</v>
      </c>
      <c r="N803" s="190" t="s">
        <v>119</v>
      </c>
      <c r="O803" s="191">
        <v>1</v>
      </c>
      <c r="P803" s="189" t="s">
        <v>529</v>
      </c>
      <c r="Q803" s="190" t="s">
        <v>62</v>
      </c>
      <c r="R803" s="190" t="s">
        <v>119</v>
      </c>
      <c r="S803" s="191">
        <v>3</v>
      </c>
      <c r="U803" s="35"/>
      <c r="V803" s="35"/>
      <c r="X803" s="47">
        <f>$X$452</f>
        <v>1.2999999999999999E-3</v>
      </c>
      <c r="Z803" s="47">
        <f t="shared" si="28"/>
        <v>1.2999999999999999E-3</v>
      </c>
    </row>
    <row r="804" spans="2:26" ht="15" x14ac:dyDescent="0.25">
      <c r="B804" s="17">
        <v>89</v>
      </c>
      <c r="C804" s="17">
        <f t="shared" si="30"/>
        <v>89175</v>
      </c>
      <c r="D804" s="11"/>
      <c r="E804" s="22"/>
      <c r="F804" s="23"/>
      <c r="G804" s="22"/>
      <c r="H804" s="38"/>
      <c r="J804" s="2">
        <v>435</v>
      </c>
      <c r="K804" s="2">
        <f t="shared" si="29"/>
        <v>205</v>
      </c>
      <c r="L804" s="101" t="s">
        <v>480</v>
      </c>
      <c r="M804" s="104" t="s">
        <v>62</v>
      </c>
      <c r="N804" s="104" t="s">
        <v>63</v>
      </c>
      <c r="O804" s="102">
        <v>1</v>
      </c>
      <c r="P804" s="101" t="s">
        <v>528</v>
      </c>
      <c r="Q804" s="104" t="s">
        <v>62</v>
      </c>
      <c r="R804" s="104" t="s">
        <v>119</v>
      </c>
      <c r="S804" s="102">
        <v>4</v>
      </c>
      <c r="U804" s="35"/>
      <c r="V804" s="35"/>
      <c r="X804" s="47"/>
      <c r="Z804" s="47"/>
    </row>
    <row r="805" spans="2:26" ht="15" x14ac:dyDescent="0.25">
      <c r="B805" s="17">
        <v>89</v>
      </c>
      <c r="C805" s="17">
        <f t="shared" si="30"/>
        <v>89320</v>
      </c>
      <c r="D805" s="11"/>
      <c r="E805" s="22"/>
      <c r="F805" s="23"/>
      <c r="G805" s="22"/>
      <c r="H805" s="38"/>
      <c r="J805" s="2">
        <v>440</v>
      </c>
      <c r="K805" s="2">
        <f t="shared" si="29"/>
        <v>203</v>
      </c>
      <c r="L805" s="101" t="s">
        <v>469</v>
      </c>
      <c r="M805" s="104" t="s">
        <v>62</v>
      </c>
      <c r="N805" s="104" t="s">
        <v>119</v>
      </c>
      <c r="O805" s="102">
        <v>4</v>
      </c>
      <c r="P805" s="101" t="s">
        <v>465</v>
      </c>
      <c r="Q805" s="104" t="s">
        <v>62</v>
      </c>
      <c r="R805" s="104" t="s">
        <v>119</v>
      </c>
      <c r="S805" s="102">
        <v>4</v>
      </c>
      <c r="U805" s="35"/>
      <c r="V805" s="35"/>
      <c r="X805" s="47"/>
      <c r="Z805" s="47"/>
    </row>
    <row r="806" spans="2:26" ht="15" x14ac:dyDescent="0.25">
      <c r="B806" s="17">
        <v>89</v>
      </c>
      <c r="C806" s="17">
        <f t="shared" si="30"/>
        <v>89000</v>
      </c>
      <c r="D806" s="11"/>
      <c r="E806" s="22"/>
      <c r="F806" s="23"/>
      <c r="G806" s="22"/>
      <c r="H806" s="38"/>
      <c r="J806" s="2">
        <v>445</v>
      </c>
      <c r="K806" s="2">
        <f t="shared" si="29"/>
        <v>200</v>
      </c>
      <c r="L806" s="11"/>
      <c r="O806" s="14"/>
      <c r="P806" s="11"/>
      <c r="S806" s="14"/>
      <c r="U806" s="35"/>
      <c r="V806" s="35"/>
      <c r="X806" s="47"/>
      <c r="Z806" s="47"/>
    </row>
    <row r="807" spans="2:26" ht="15" x14ac:dyDescent="0.25">
      <c r="B807" s="17">
        <v>89</v>
      </c>
      <c r="C807" s="17">
        <f t="shared" si="30"/>
        <v>89100</v>
      </c>
      <c r="D807" s="11"/>
      <c r="E807" s="22"/>
      <c r="F807" s="23"/>
      <c r="G807" s="22"/>
      <c r="H807" s="38"/>
      <c r="J807" s="2">
        <v>450</v>
      </c>
      <c r="K807" s="2">
        <f t="shared" si="29"/>
        <v>198</v>
      </c>
      <c r="L807" s="11"/>
      <c r="O807" s="14"/>
      <c r="P807" s="11"/>
      <c r="S807" s="14"/>
      <c r="U807" s="35"/>
      <c r="V807" s="35"/>
      <c r="X807" s="47"/>
      <c r="Z807" s="47"/>
    </row>
    <row r="808" spans="2:26" ht="15" x14ac:dyDescent="0.25">
      <c r="B808" s="17">
        <v>89</v>
      </c>
      <c r="C808" s="17">
        <f t="shared" si="30"/>
        <v>89180</v>
      </c>
      <c r="D808" s="11"/>
      <c r="E808" s="22"/>
      <c r="F808" s="23"/>
      <c r="G808" s="22"/>
      <c r="H808" s="38"/>
      <c r="I808" s="30"/>
      <c r="J808" s="2">
        <v>455</v>
      </c>
      <c r="K808" s="2">
        <f t="shared" si="29"/>
        <v>196</v>
      </c>
      <c r="L808" s="11"/>
      <c r="O808" s="14"/>
      <c r="P808" s="11"/>
      <c r="S808" s="14"/>
      <c r="U808" s="35"/>
      <c r="V808" s="35"/>
      <c r="X808" s="47"/>
      <c r="Z808" s="47"/>
    </row>
    <row r="809" spans="2:26" ht="15" x14ac:dyDescent="0.25">
      <c r="B809" s="17">
        <v>89</v>
      </c>
      <c r="C809" s="17">
        <f t="shared" si="30"/>
        <v>89000</v>
      </c>
      <c r="D809" s="11"/>
      <c r="E809" s="22"/>
      <c r="F809" s="23"/>
      <c r="G809" s="22"/>
      <c r="H809" s="38"/>
      <c r="I809" s="11" t="s">
        <v>139</v>
      </c>
      <c r="J809" s="2">
        <v>445</v>
      </c>
      <c r="K809" s="2">
        <f t="shared" si="29"/>
        <v>200</v>
      </c>
      <c r="L809" s="11"/>
      <c r="O809" s="14"/>
      <c r="P809" s="11"/>
      <c r="S809" s="14"/>
      <c r="U809" s="35"/>
      <c r="V809" s="35"/>
      <c r="X809" s="47"/>
      <c r="Z809" s="47"/>
    </row>
    <row r="810" spans="2:26" ht="15" x14ac:dyDescent="0.25">
      <c r="B810" s="17">
        <v>89</v>
      </c>
      <c r="C810" s="17">
        <f t="shared" si="30"/>
        <v>89100</v>
      </c>
      <c r="D810" s="11"/>
      <c r="E810" s="22"/>
      <c r="F810" s="23"/>
      <c r="G810" s="22"/>
      <c r="H810" s="38"/>
      <c r="I810" s="11"/>
      <c r="J810" s="2">
        <v>450</v>
      </c>
      <c r="K810" s="2">
        <f t="shared" si="29"/>
        <v>198</v>
      </c>
      <c r="L810" s="11"/>
      <c r="O810" s="14"/>
      <c r="P810" s="11"/>
      <c r="S810" s="14"/>
      <c r="U810" s="35"/>
      <c r="V810" s="35"/>
      <c r="X810" s="47"/>
      <c r="Z810" s="47"/>
    </row>
    <row r="811" spans="2:26" ht="15.75" thickBot="1" x14ac:dyDescent="0.3">
      <c r="B811" s="18">
        <v>89</v>
      </c>
      <c r="C811" s="18">
        <f t="shared" si="30"/>
        <v>89180</v>
      </c>
      <c r="D811" s="12"/>
      <c r="E811" s="24"/>
      <c r="F811" s="25"/>
      <c r="G811" s="24"/>
      <c r="H811" s="39"/>
      <c r="I811" s="12"/>
      <c r="J811" s="4">
        <v>455</v>
      </c>
      <c r="K811" s="4">
        <f t="shared" si="29"/>
        <v>196</v>
      </c>
      <c r="L811" s="12"/>
      <c r="M811" s="4"/>
      <c r="N811" s="4"/>
      <c r="O811" s="15"/>
      <c r="P811" s="12"/>
      <c r="Q811" s="4"/>
      <c r="R811" s="4"/>
      <c r="S811" s="15"/>
      <c r="U811" s="35"/>
      <c r="V811" s="35"/>
      <c r="X811" s="47"/>
      <c r="Z811" s="47"/>
    </row>
    <row r="812" spans="2:26" ht="15" x14ac:dyDescent="0.25">
      <c r="B812" s="17">
        <v>90</v>
      </c>
      <c r="C812" s="17">
        <f t="shared" si="30"/>
        <v>90300</v>
      </c>
      <c r="D812" s="11">
        <v>405</v>
      </c>
      <c r="E812" s="22">
        <f>B812*F812</f>
        <v>101028.90685653046</v>
      </c>
      <c r="F812" s="23">
        <f>F803*(1-X812)</f>
        <v>1122.5434095170051</v>
      </c>
      <c r="G812" s="22">
        <f>B812*H812</f>
        <v>111131.79754218349</v>
      </c>
      <c r="H812" s="38">
        <f>H803*(1-Z812)</f>
        <v>1234.7977504687053</v>
      </c>
      <c r="I812" s="19" t="s">
        <v>136</v>
      </c>
      <c r="J812" s="2">
        <v>430</v>
      </c>
      <c r="K812" s="2">
        <f t="shared" si="29"/>
        <v>210</v>
      </c>
      <c r="L812" s="189" t="s">
        <v>540</v>
      </c>
      <c r="M812" s="190" t="s">
        <v>62</v>
      </c>
      <c r="N812" s="190" t="s">
        <v>119</v>
      </c>
      <c r="O812" s="191">
        <v>1</v>
      </c>
      <c r="P812" s="189" t="s">
        <v>529</v>
      </c>
      <c r="Q812" s="190" t="s">
        <v>62</v>
      </c>
      <c r="R812" s="190" t="s">
        <v>119</v>
      </c>
      <c r="S812" s="191">
        <v>3</v>
      </c>
      <c r="U812" s="35"/>
      <c r="V812" s="35"/>
      <c r="X812" s="47">
        <f>$X$452</f>
        <v>1.2999999999999999E-3</v>
      </c>
      <c r="Z812" s="47">
        <f t="shared" si="28"/>
        <v>1.2999999999999999E-3</v>
      </c>
    </row>
    <row r="813" spans="2:26" ht="15" x14ac:dyDescent="0.25">
      <c r="B813" s="17">
        <v>90</v>
      </c>
      <c r="C813" s="17">
        <f t="shared" si="30"/>
        <v>90045</v>
      </c>
      <c r="D813" s="11"/>
      <c r="E813" s="22"/>
      <c r="F813" s="23"/>
      <c r="G813" s="22"/>
      <c r="H813" s="38"/>
      <c r="J813" s="2">
        <v>435</v>
      </c>
      <c r="K813" s="2">
        <f t="shared" si="29"/>
        <v>207</v>
      </c>
      <c r="L813" s="101" t="s">
        <v>452</v>
      </c>
      <c r="M813" s="104" t="s">
        <v>62</v>
      </c>
      <c r="N813" s="104" t="s">
        <v>119</v>
      </c>
      <c r="O813" s="102">
        <v>3</v>
      </c>
      <c r="P813" s="11"/>
      <c r="S813" s="14"/>
      <c r="U813" s="35"/>
      <c r="V813" s="35"/>
      <c r="X813" s="47"/>
      <c r="Z813" s="47"/>
    </row>
    <row r="814" spans="2:26" ht="15" x14ac:dyDescent="0.25">
      <c r="B814" s="17">
        <v>90</v>
      </c>
      <c r="C814" s="17">
        <f t="shared" si="30"/>
        <v>90200</v>
      </c>
      <c r="D814" s="11"/>
      <c r="E814" s="22"/>
      <c r="F814" s="23"/>
      <c r="G814" s="22"/>
      <c r="H814" s="38"/>
      <c r="J814" s="2">
        <v>440</v>
      </c>
      <c r="K814" s="2">
        <f t="shared" si="29"/>
        <v>205</v>
      </c>
      <c r="L814" s="101" t="s">
        <v>471</v>
      </c>
      <c r="M814" s="104" t="s">
        <v>62</v>
      </c>
      <c r="N814" s="104" t="s">
        <v>119</v>
      </c>
      <c r="O814" s="102">
        <v>3</v>
      </c>
      <c r="P814" s="11"/>
      <c r="S814" s="14"/>
      <c r="U814" s="35"/>
      <c r="V814" s="35"/>
      <c r="X814" s="47"/>
      <c r="Z814" s="47"/>
    </row>
    <row r="815" spans="2:26" ht="15" x14ac:dyDescent="0.25">
      <c r="B815" s="17">
        <v>90</v>
      </c>
      <c r="C815" s="17">
        <f t="shared" si="30"/>
        <v>90335</v>
      </c>
      <c r="D815" s="11"/>
      <c r="E815" s="22"/>
      <c r="F815" s="23"/>
      <c r="G815" s="22"/>
      <c r="H815" s="38"/>
      <c r="J815" s="2">
        <v>445</v>
      </c>
      <c r="K815" s="2">
        <f t="shared" si="29"/>
        <v>203</v>
      </c>
      <c r="L815" s="11"/>
      <c r="O815" s="14"/>
      <c r="P815" s="11"/>
      <c r="S815" s="14"/>
      <c r="U815" s="35"/>
      <c r="V815" s="35"/>
      <c r="X815" s="47"/>
      <c r="Z815" s="47"/>
    </row>
    <row r="816" spans="2:26" ht="15" x14ac:dyDescent="0.25">
      <c r="B816" s="17">
        <v>90</v>
      </c>
      <c r="C816" s="17">
        <f t="shared" si="30"/>
        <v>90000</v>
      </c>
      <c r="D816" s="11"/>
      <c r="E816" s="22"/>
      <c r="F816" s="23"/>
      <c r="G816" s="22"/>
      <c r="H816" s="38"/>
      <c r="J816" s="2">
        <v>450</v>
      </c>
      <c r="K816" s="2">
        <f t="shared" si="29"/>
        <v>200</v>
      </c>
      <c r="L816" s="11"/>
      <c r="O816" s="14"/>
      <c r="P816" s="11"/>
      <c r="S816" s="14"/>
      <c r="U816" s="35"/>
      <c r="V816" s="35"/>
      <c r="X816" s="47"/>
      <c r="Z816" s="47"/>
    </row>
    <row r="817" spans="2:26" ht="15" x14ac:dyDescent="0.25">
      <c r="B817" s="17">
        <v>90</v>
      </c>
      <c r="C817" s="17">
        <f t="shared" si="30"/>
        <v>90090</v>
      </c>
      <c r="D817" s="11"/>
      <c r="E817" s="22"/>
      <c r="F817" s="23"/>
      <c r="G817" s="22"/>
      <c r="H817" s="38"/>
      <c r="I817" s="30"/>
      <c r="J817" s="2">
        <v>455</v>
      </c>
      <c r="K817" s="2">
        <f t="shared" si="29"/>
        <v>198</v>
      </c>
      <c r="L817" s="11"/>
      <c r="O817" s="14"/>
      <c r="P817" s="11"/>
      <c r="S817" s="14"/>
      <c r="U817" s="35"/>
      <c r="V817" s="35"/>
      <c r="X817" s="47"/>
      <c r="Z817" s="47"/>
    </row>
    <row r="818" spans="2:26" ht="15" x14ac:dyDescent="0.25">
      <c r="B818" s="17">
        <v>90</v>
      </c>
      <c r="C818" s="17">
        <f t="shared" si="30"/>
        <v>90335</v>
      </c>
      <c r="D818" s="11"/>
      <c r="E818" s="22"/>
      <c r="F818" s="23"/>
      <c r="G818" s="22"/>
      <c r="H818" s="38"/>
      <c r="I818" s="11" t="s">
        <v>139</v>
      </c>
      <c r="J818" s="2">
        <v>445</v>
      </c>
      <c r="K818" s="2">
        <f t="shared" si="29"/>
        <v>203</v>
      </c>
      <c r="L818" s="11"/>
      <c r="O818" s="14"/>
      <c r="P818" s="11"/>
      <c r="S818" s="14"/>
      <c r="U818" s="35"/>
      <c r="V818" s="35"/>
      <c r="X818" s="47"/>
      <c r="Z818" s="47"/>
    </row>
    <row r="819" spans="2:26" ht="15" x14ac:dyDescent="0.25">
      <c r="B819" s="17">
        <v>90</v>
      </c>
      <c r="C819" s="17">
        <f t="shared" si="30"/>
        <v>90000</v>
      </c>
      <c r="D819" s="11"/>
      <c r="E819" s="22"/>
      <c r="F819" s="23"/>
      <c r="G819" s="22"/>
      <c r="H819" s="38"/>
      <c r="I819" s="11"/>
      <c r="J819" s="2">
        <v>450</v>
      </c>
      <c r="K819" s="2">
        <f t="shared" si="29"/>
        <v>200</v>
      </c>
      <c r="L819" s="11"/>
      <c r="O819" s="14"/>
      <c r="P819" s="11"/>
      <c r="S819" s="14"/>
      <c r="U819" s="35"/>
      <c r="V819" s="35"/>
      <c r="X819" s="47"/>
      <c r="Z819" s="47"/>
    </row>
    <row r="820" spans="2:26" ht="15.75" thickBot="1" x14ac:dyDescent="0.3">
      <c r="B820" s="17">
        <v>90</v>
      </c>
      <c r="C820" s="17">
        <f t="shared" si="30"/>
        <v>90090</v>
      </c>
      <c r="D820" s="11"/>
      <c r="E820" s="22"/>
      <c r="F820" s="23"/>
      <c r="G820" s="22"/>
      <c r="H820" s="38"/>
      <c r="I820" s="12"/>
      <c r="J820" s="2">
        <v>455</v>
      </c>
      <c r="K820" s="2">
        <f t="shared" si="29"/>
        <v>198</v>
      </c>
      <c r="L820" s="12"/>
      <c r="M820" s="4"/>
      <c r="N820" s="4"/>
      <c r="O820" s="15"/>
      <c r="P820" s="12"/>
      <c r="Q820" s="4"/>
      <c r="R820" s="4"/>
      <c r="S820" s="15"/>
      <c r="U820" s="35"/>
      <c r="V820" s="35"/>
      <c r="X820" s="47"/>
      <c r="Z820" s="47"/>
    </row>
    <row r="821" spans="2:26" ht="15" x14ac:dyDescent="0.25">
      <c r="B821" s="16">
        <v>91</v>
      </c>
      <c r="C821" s="16">
        <f t="shared" si="30"/>
        <v>91160</v>
      </c>
      <c r="D821" s="10">
        <v>410</v>
      </c>
      <c r="E821" s="36">
        <f>B821*F821</f>
        <v>102018.65338070159</v>
      </c>
      <c r="F821" s="51">
        <f>F812*(1-X821)</f>
        <v>1121.0841030846329</v>
      </c>
      <c r="G821" s="36">
        <f>B821*H821</f>
        <v>112220.51871877174</v>
      </c>
      <c r="H821" s="37">
        <f>H812*(1-Z821)</f>
        <v>1233.1925133930961</v>
      </c>
      <c r="I821" s="19" t="s">
        <v>136</v>
      </c>
      <c r="J821" s="19">
        <v>430</v>
      </c>
      <c r="K821" s="19">
        <f t="shared" si="29"/>
        <v>212</v>
      </c>
      <c r="L821" s="101" t="s">
        <v>452</v>
      </c>
      <c r="M821" s="104" t="s">
        <v>62</v>
      </c>
      <c r="N821" s="104" t="s">
        <v>119</v>
      </c>
      <c r="O821" s="102">
        <v>3</v>
      </c>
      <c r="P821" s="189" t="s">
        <v>529</v>
      </c>
      <c r="Q821" s="190" t="s">
        <v>62</v>
      </c>
      <c r="R821" s="190" t="s">
        <v>119</v>
      </c>
      <c r="S821" s="191">
        <v>3</v>
      </c>
      <c r="U821" s="35"/>
      <c r="V821" s="35"/>
      <c r="X821" s="47">
        <f>$X$452</f>
        <v>1.2999999999999999E-3</v>
      </c>
      <c r="Z821" s="47">
        <f t="shared" si="28"/>
        <v>1.2999999999999999E-3</v>
      </c>
    </row>
    <row r="822" spans="2:26" ht="15" x14ac:dyDescent="0.25">
      <c r="B822" s="17">
        <v>91</v>
      </c>
      <c r="C822" s="17">
        <f t="shared" si="30"/>
        <v>91350</v>
      </c>
      <c r="D822" s="11"/>
      <c r="E822" s="22"/>
      <c r="F822" s="23"/>
      <c r="G822" s="22"/>
      <c r="H822" s="38"/>
      <c r="J822" s="2">
        <v>435</v>
      </c>
      <c r="K822" s="2">
        <f t="shared" si="29"/>
        <v>210</v>
      </c>
      <c r="L822" s="101" t="s">
        <v>471</v>
      </c>
      <c r="M822" s="104" t="s">
        <v>62</v>
      </c>
      <c r="N822" s="104" t="s">
        <v>119</v>
      </c>
      <c r="O822" s="102">
        <v>3</v>
      </c>
      <c r="P822" s="11"/>
      <c r="S822" s="14"/>
      <c r="U822" s="35"/>
      <c r="V822" s="35"/>
      <c r="X822" s="47"/>
      <c r="Z822" s="47"/>
    </row>
    <row r="823" spans="2:26" ht="15" x14ac:dyDescent="0.25">
      <c r="B823" s="17">
        <v>91</v>
      </c>
      <c r="C823" s="17">
        <f t="shared" si="30"/>
        <v>91080</v>
      </c>
      <c r="D823" s="11"/>
      <c r="E823" s="22"/>
      <c r="F823" s="23"/>
      <c r="G823" s="22"/>
      <c r="H823" s="38"/>
      <c r="J823" s="2">
        <v>440</v>
      </c>
      <c r="K823" s="2">
        <f t="shared" si="29"/>
        <v>207</v>
      </c>
      <c r="L823" s="11"/>
      <c r="O823" s="14"/>
      <c r="P823" s="11"/>
      <c r="S823" s="14"/>
      <c r="U823" s="35"/>
      <c r="V823" s="35"/>
      <c r="X823" s="47"/>
      <c r="Z823" s="47"/>
    </row>
    <row r="824" spans="2:26" ht="15" x14ac:dyDescent="0.25">
      <c r="B824" s="17">
        <v>91</v>
      </c>
      <c r="C824" s="17">
        <f t="shared" si="30"/>
        <v>91225</v>
      </c>
      <c r="D824" s="11"/>
      <c r="E824" s="22"/>
      <c r="F824" s="23"/>
      <c r="G824" s="22"/>
      <c r="H824" s="38"/>
      <c r="J824" s="2">
        <v>445</v>
      </c>
      <c r="K824" s="2">
        <f t="shared" si="29"/>
        <v>205</v>
      </c>
      <c r="L824" s="11"/>
      <c r="O824" s="14"/>
      <c r="P824" s="11"/>
      <c r="S824" s="14"/>
      <c r="U824" s="35"/>
      <c r="V824" s="35"/>
      <c r="X824" s="47"/>
      <c r="Z824" s="47"/>
    </row>
    <row r="825" spans="2:26" ht="15" x14ac:dyDescent="0.25">
      <c r="B825" s="17">
        <v>91</v>
      </c>
      <c r="C825" s="17">
        <f t="shared" si="30"/>
        <v>91350</v>
      </c>
      <c r="D825" s="11"/>
      <c r="E825" s="22"/>
      <c r="F825" s="23"/>
      <c r="G825" s="22"/>
      <c r="H825" s="38"/>
      <c r="J825" s="2">
        <v>450</v>
      </c>
      <c r="K825" s="2">
        <f t="shared" si="29"/>
        <v>203</v>
      </c>
      <c r="L825" s="11"/>
      <c r="O825" s="14"/>
      <c r="P825" s="11"/>
      <c r="S825" s="14"/>
      <c r="U825" s="35"/>
      <c r="V825" s="35"/>
      <c r="X825" s="47"/>
      <c r="Z825" s="47"/>
    </row>
    <row r="826" spans="2:26" ht="15" x14ac:dyDescent="0.25">
      <c r="B826" s="17">
        <v>91</v>
      </c>
      <c r="C826" s="17">
        <f t="shared" si="30"/>
        <v>91000</v>
      </c>
      <c r="D826" s="11"/>
      <c r="E826" s="22"/>
      <c r="F826" s="23"/>
      <c r="G826" s="22"/>
      <c r="H826" s="38"/>
      <c r="I826" s="30"/>
      <c r="J826" s="2">
        <v>455</v>
      </c>
      <c r="K826" s="2">
        <f t="shared" si="29"/>
        <v>200</v>
      </c>
      <c r="L826" s="11"/>
      <c r="O826" s="14"/>
      <c r="P826" s="11"/>
      <c r="S826" s="14"/>
      <c r="U826" s="35"/>
      <c r="V826" s="35"/>
      <c r="X826" s="47"/>
      <c r="Z826" s="47"/>
    </row>
    <row r="827" spans="2:26" ht="15" x14ac:dyDescent="0.25">
      <c r="B827" s="17">
        <v>91</v>
      </c>
      <c r="C827" s="17">
        <f t="shared" si="30"/>
        <v>91225</v>
      </c>
      <c r="D827" s="11"/>
      <c r="E827" s="22"/>
      <c r="F827" s="23"/>
      <c r="G827" s="22"/>
      <c r="H827" s="38"/>
      <c r="I827" s="11" t="s">
        <v>139</v>
      </c>
      <c r="J827" s="2">
        <v>445</v>
      </c>
      <c r="K827" s="2">
        <f t="shared" si="29"/>
        <v>205</v>
      </c>
      <c r="L827" s="11"/>
      <c r="O827" s="14"/>
      <c r="P827" s="11"/>
      <c r="S827" s="14"/>
      <c r="U827" s="35"/>
      <c r="V827" s="35"/>
      <c r="X827" s="47"/>
      <c r="Z827" s="47"/>
    </row>
    <row r="828" spans="2:26" ht="15" x14ac:dyDescent="0.25">
      <c r="B828" s="17">
        <v>91</v>
      </c>
      <c r="C828" s="17">
        <f t="shared" si="30"/>
        <v>91350</v>
      </c>
      <c r="D828" s="11"/>
      <c r="E828" s="22"/>
      <c r="F828" s="23"/>
      <c r="G828" s="22"/>
      <c r="H828" s="38"/>
      <c r="I828" s="11"/>
      <c r="J828" s="2">
        <v>450</v>
      </c>
      <c r="K828" s="2">
        <f t="shared" si="29"/>
        <v>203</v>
      </c>
      <c r="L828" s="11"/>
      <c r="O828" s="14"/>
      <c r="P828" s="11"/>
      <c r="S828" s="14"/>
      <c r="U828" s="35"/>
      <c r="V828" s="35"/>
      <c r="X828" s="47"/>
      <c r="Z828" s="47"/>
    </row>
    <row r="829" spans="2:26" ht="15.75" thickBot="1" x14ac:dyDescent="0.3">
      <c r="B829" s="18">
        <v>91</v>
      </c>
      <c r="C829" s="18">
        <f t="shared" si="30"/>
        <v>91000</v>
      </c>
      <c r="D829" s="12"/>
      <c r="E829" s="24"/>
      <c r="F829" s="25"/>
      <c r="G829" s="24"/>
      <c r="H829" s="39"/>
      <c r="I829" s="12"/>
      <c r="J829" s="4">
        <v>455</v>
      </c>
      <c r="K829" s="4">
        <f t="shared" si="29"/>
        <v>200</v>
      </c>
      <c r="L829" s="12"/>
      <c r="M829" s="4"/>
      <c r="N829" s="4"/>
      <c r="O829" s="15"/>
      <c r="P829" s="12"/>
      <c r="Q829" s="4"/>
      <c r="R829" s="4"/>
      <c r="S829" s="15"/>
      <c r="U829" s="35"/>
      <c r="V829" s="35"/>
      <c r="X829" s="47"/>
      <c r="Z829" s="47"/>
    </row>
    <row r="830" spans="2:26" ht="15" x14ac:dyDescent="0.25">
      <c r="B830" s="17">
        <v>92</v>
      </c>
      <c r="C830" s="17">
        <f t="shared" si="30"/>
        <v>92020</v>
      </c>
      <c r="D830" s="11">
        <v>414</v>
      </c>
      <c r="E830" s="22">
        <f>B830*F830</f>
        <v>103005.65582505731</v>
      </c>
      <c r="F830" s="23">
        <f>F821*(1-X830)</f>
        <v>1119.626693750623</v>
      </c>
      <c r="G830" s="22">
        <f>B830*H830</f>
        <v>113306.22140756303</v>
      </c>
      <c r="H830" s="38">
        <f>H821*(1-Z830)</f>
        <v>1231.5893631256852</v>
      </c>
      <c r="I830" s="19" t="s">
        <v>136</v>
      </c>
      <c r="J830" s="2">
        <v>430</v>
      </c>
      <c r="K830" s="2">
        <f t="shared" si="29"/>
        <v>214</v>
      </c>
      <c r="L830" s="101" t="s">
        <v>452</v>
      </c>
      <c r="M830" s="104" t="s">
        <v>62</v>
      </c>
      <c r="N830" s="104" t="s">
        <v>119</v>
      </c>
      <c r="O830" s="102">
        <v>3</v>
      </c>
      <c r="P830" s="189" t="s">
        <v>529</v>
      </c>
      <c r="Q830" s="190" t="s">
        <v>62</v>
      </c>
      <c r="R830" s="190" t="s">
        <v>119</v>
      </c>
      <c r="S830" s="191">
        <v>3</v>
      </c>
      <c r="U830" s="35"/>
      <c r="V830" s="35"/>
      <c r="X830" s="47">
        <f>$X$452</f>
        <v>1.2999999999999999E-3</v>
      </c>
      <c r="Z830" s="47">
        <f t="shared" si="28"/>
        <v>1.2999999999999999E-3</v>
      </c>
    </row>
    <row r="831" spans="2:26" ht="15" x14ac:dyDescent="0.25">
      <c r="B831" s="17">
        <v>92</v>
      </c>
      <c r="C831" s="17">
        <f t="shared" si="30"/>
        <v>92220</v>
      </c>
      <c r="D831" s="11"/>
      <c r="E831" s="22"/>
      <c r="F831" s="23"/>
      <c r="G831" s="22"/>
      <c r="H831" s="38"/>
      <c r="J831" s="2">
        <v>435</v>
      </c>
      <c r="K831" s="2">
        <f t="shared" si="29"/>
        <v>212</v>
      </c>
      <c r="L831" s="101" t="s">
        <v>471</v>
      </c>
      <c r="M831" s="104" t="s">
        <v>62</v>
      </c>
      <c r="N831" s="104" t="s">
        <v>119</v>
      </c>
      <c r="O831" s="102">
        <v>3</v>
      </c>
      <c r="P831" s="11"/>
      <c r="S831" s="14"/>
      <c r="U831" s="35"/>
      <c r="V831" s="35"/>
      <c r="X831" s="47"/>
      <c r="Z831" s="47"/>
    </row>
    <row r="832" spans="2:26" ht="15" x14ac:dyDescent="0.25">
      <c r="B832" s="17">
        <v>92</v>
      </c>
      <c r="C832" s="17">
        <f t="shared" si="30"/>
        <v>92400</v>
      </c>
      <c r="D832" s="11"/>
      <c r="E832" s="22"/>
      <c r="F832" s="23"/>
      <c r="G832" s="22"/>
      <c r="H832" s="38"/>
      <c r="J832" s="2">
        <v>440</v>
      </c>
      <c r="K832" s="2">
        <f t="shared" si="29"/>
        <v>210</v>
      </c>
      <c r="L832" s="11"/>
      <c r="O832" s="14"/>
      <c r="P832" s="11"/>
      <c r="S832" s="14"/>
      <c r="U832" s="35"/>
      <c r="V832" s="35"/>
      <c r="X832" s="47"/>
      <c r="Z832" s="47"/>
    </row>
    <row r="833" spans="2:26" ht="15" x14ac:dyDescent="0.25">
      <c r="B833" s="17">
        <v>92</v>
      </c>
      <c r="C833" s="17">
        <f t="shared" si="30"/>
        <v>92115</v>
      </c>
      <c r="D833" s="11"/>
      <c r="E833" s="22"/>
      <c r="F833" s="23"/>
      <c r="G833" s="22"/>
      <c r="H833" s="38"/>
      <c r="J833" s="2">
        <v>445</v>
      </c>
      <c r="K833" s="2">
        <f t="shared" si="29"/>
        <v>207</v>
      </c>
      <c r="L833" s="11"/>
      <c r="O833" s="14"/>
      <c r="P833" s="11"/>
      <c r="S833" s="14"/>
      <c r="U833" s="35"/>
      <c r="V833" s="35"/>
      <c r="X833" s="47"/>
      <c r="Z833" s="47"/>
    </row>
    <row r="834" spans="2:26" ht="15" x14ac:dyDescent="0.25">
      <c r="B834" s="17">
        <v>92</v>
      </c>
      <c r="C834" s="17">
        <f t="shared" si="30"/>
        <v>92250</v>
      </c>
      <c r="D834" s="11"/>
      <c r="E834" s="22"/>
      <c r="F834" s="23"/>
      <c r="G834" s="22"/>
      <c r="H834" s="38"/>
      <c r="J834" s="2">
        <v>450</v>
      </c>
      <c r="K834" s="2">
        <f t="shared" si="29"/>
        <v>205</v>
      </c>
      <c r="L834" s="11"/>
      <c r="O834" s="14"/>
      <c r="P834" s="11"/>
      <c r="S834" s="14"/>
      <c r="U834" s="35"/>
      <c r="V834" s="35"/>
      <c r="X834" s="47"/>
      <c r="Z834" s="47"/>
    </row>
    <row r="835" spans="2:26" ht="15" x14ac:dyDescent="0.25">
      <c r="B835" s="17">
        <v>92</v>
      </c>
      <c r="C835" s="17">
        <f t="shared" si="30"/>
        <v>92365</v>
      </c>
      <c r="D835" s="11"/>
      <c r="E835" s="22"/>
      <c r="F835" s="23"/>
      <c r="G835" s="22"/>
      <c r="H835" s="38"/>
      <c r="I835" s="30"/>
      <c r="J835" s="2">
        <v>455</v>
      </c>
      <c r="K835" s="2">
        <f t="shared" si="29"/>
        <v>203</v>
      </c>
      <c r="L835" s="11"/>
      <c r="O835" s="14"/>
      <c r="P835" s="11"/>
      <c r="S835" s="14"/>
      <c r="U835" s="35"/>
      <c r="V835" s="35"/>
      <c r="X835" s="47"/>
      <c r="Z835" s="47"/>
    </row>
    <row r="836" spans="2:26" ht="15" x14ac:dyDescent="0.25">
      <c r="B836" s="17">
        <v>92</v>
      </c>
      <c r="C836" s="17">
        <f t="shared" si="30"/>
        <v>92115</v>
      </c>
      <c r="D836" s="11"/>
      <c r="E836" s="22"/>
      <c r="F836" s="23"/>
      <c r="G836" s="22"/>
      <c r="H836" s="38"/>
      <c r="I836" s="11" t="s">
        <v>139</v>
      </c>
      <c r="J836" s="2">
        <v>445</v>
      </c>
      <c r="K836" s="2">
        <f t="shared" si="29"/>
        <v>207</v>
      </c>
      <c r="L836" s="11"/>
      <c r="O836" s="14"/>
      <c r="P836" s="11"/>
      <c r="S836" s="14"/>
      <c r="U836" s="35"/>
      <c r="V836" s="35"/>
      <c r="X836" s="47"/>
      <c r="Z836" s="47"/>
    </row>
    <row r="837" spans="2:26" ht="15" x14ac:dyDescent="0.25">
      <c r="B837" s="17">
        <v>92</v>
      </c>
      <c r="C837" s="17">
        <f t="shared" si="30"/>
        <v>92250</v>
      </c>
      <c r="D837" s="11"/>
      <c r="E837" s="22"/>
      <c r="F837" s="23"/>
      <c r="G837" s="22"/>
      <c r="H837" s="38"/>
      <c r="I837" s="11"/>
      <c r="J837" s="2">
        <v>450</v>
      </c>
      <c r="K837" s="2">
        <f t="shared" si="29"/>
        <v>205</v>
      </c>
      <c r="L837" s="11"/>
      <c r="O837" s="14"/>
      <c r="P837" s="11"/>
      <c r="S837" s="14"/>
      <c r="U837" s="35"/>
      <c r="V837" s="35"/>
      <c r="X837" s="47"/>
      <c r="Z837" s="47"/>
    </row>
    <row r="838" spans="2:26" ht="15.75" thickBot="1" x14ac:dyDescent="0.3">
      <c r="B838" s="17">
        <v>92</v>
      </c>
      <c r="C838" s="17">
        <f t="shared" si="30"/>
        <v>92365</v>
      </c>
      <c r="D838" s="11"/>
      <c r="E838" s="22"/>
      <c r="F838" s="23"/>
      <c r="G838" s="22"/>
      <c r="H838" s="38"/>
      <c r="I838" s="12"/>
      <c r="J838" s="2">
        <v>455</v>
      </c>
      <c r="K838" s="2">
        <f t="shared" si="29"/>
        <v>203</v>
      </c>
      <c r="L838" s="12"/>
      <c r="M838" s="4"/>
      <c r="N838" s="4"/>
      <c r="O838" s="15"/>
      <c r="P838" s="12"/>
      <c r="Q838" s="4"/>
      <c r="R838" s="4"/>
      <c r="S838" s="15"/>
      <c r="U838" s="35"/>
      <c r="V838" s="35"/>
      <c r="X838" s="47"/>
      <c r="Z838" s="47"/>
    </row>
    <row r="839" spans="2:26" ht="15" x14ac:dyDescent="0.25">
      <c r="B839" s="16">
        <v>93</v>
      </c>
      <c r="C839" s="16">
        <f t="shared" si="30"/>
        <v>93310</v>
      </c>
      <c r="D839" s="10">
        <v>419</v>
      </c>
      <c r="E839" s="36">
        <f>B839*F839</f>
        <v>103989.91965153349</v>
      </c>
      <c r="F839" s="51">
        <f>F830*(1-X839)</f>
        <v>1118.1711790487473</v>
      </c>
      <c r="G839" s="36">
        <f>B839*H839</f>
        <v>114388.91161668682</v>
      </c>
      <c r="H839" s="37">
        <f>H830*(1-Z839)</f>
        <v>1229.9882969536218</v>
      </c>
      <c r="I839" s="19" t="s">
        <v>136</v>
      </c>
      <c r="J839" s="19">
        <v>430</v>
      </c>
      <c r="K839" s="19">
        <f t="shared" si="29"/>
        <v>217</v>
      </c>
      <c r="L839" s="101" t="s">
        <v>452</v>
      </c>
      <c r="M839" s="104" t="s">
        <v>62</v>
      </c>
      <c r="N839" s="104" t="s">
        <v>119</v>
      </c>
      <c r="O839" s="102">
        <v>3</v>
      </c>
      <c r="P839" s="189" t="s">
        <v>529</v>
      </c>
      <c r="Q839" s="190" t="s">
        <v>62</v>
      </c>
      <c r="R839" s="190" t="s">
        <v>119</v>
      </c>
      <c r="S839" s="191">
        <v>3</v>
      </c>
      <c r="U839" s="35"/>
      <c r="V839" s="35"/>
      <c r="X839" s="47">
        <f>$X$452</f>
        <v>1.2999999999999999E-3</v>
      </c>
      <c r="Z839" s="47">
        <f t="shared" si="28"/>
        <v>1.2999999999999999E-3</v>
      </c>
    </row>
    <row r="840" spans="2:26" ht="15" x14ac:dyDescent="0.25">
      <c r="B840" s="17">
        <v>93</v>
      </c>
      <c r="C840" s="17">
        <f t="shared" si="30"/>
        <v>93090</v>
      </c>
      <c r="D840" s="11"/>
      <c r="E840" s="22"/>
      <c r="F840" s="23"/>
      <c r="G840" s="22"/>
      <c r="H840" s="38"/>
      <c r="J840" s="2">
        <v>435</v>
      </c>
      <c r="K840" s="2">
        <f t="shared" si="29"/>
        <v>214</v>
      </c>
      <c r="L840" s="101" t="s">
        <v>471</v>
      </c>
      <c r="M840" s="104" t="s">
        <v>62</v>
      </c>
      <c r="N840" s="104" t="s">
        <v>119</v>
      </c>
      <c r="O840" s="102">
        <v>3</v>
      </c>
      <c r="P840" s="11"/>
      <c r="S840" s="14"/>
      <c r="U840" s="35"/>
      <c r="V840" s="35"/>
      <c r="X840" s="47"/>
      <c r="Z840" s="47"/>
    </row>
    <row r="841" spans="2:26" ht="15" x14ac:dyDescent="0.25">
      <c r="B841" s="17">
        <v>93</v>
      </c>
      <c r="C841" s="17">
        <f t="shared" si="30"/>
        <v>93280</v>
      </c>
      <c r="D841" s="11"/>
      <c r="E841" s="22"/>
      <c r="F841" s="23"/>
      <c r="G841" s="22"/>
      <c r="H841" s="38"/>
      <c r="J841" s="2">
        <v>440</v>
      </c>
      <c r="K841" s="2">
        <f t="shared" si="29"/>
        <v>212</v>
      </c>
      <c r="L841" s="11"/>
      <c r="O841" s="14"/>
      <c r="P841" s="11"/>
      <c r="S841" s="14"/>
      <c r="U841" s="35"/>
      <c r="V841" s="35"/>
      <c r="X841" s="47"/>
      <c r="Z841" s="47"/>
    </row>
    <row r="842" spans="2:26" ht="15" x14ac:dyDescent="0.25">
      <c r="B842" s="17">
        <v>93</v>
      </c>
      <c r="C842" s="17">
        <f t="shared" si="30"/>
        <v>93005</v>
      </c>
      <c r="D842" s="11"/>
      <c r="E842" s="22"/>
      <c r="F842" s="23"/>
      <c r="G842" s="22"/>
      <c r="H842" s="38"/>
      <c r="J842" s="2">
        <v>445</v>
      </c>
      <c r="K842" s="2">
        <f t="shared" si="29"/>
        <v>209</v>
      </c>
      <c r="L842" s="11"/>
      <c r="O842" s="14"/>
      <c r="P842" s="11"/>
      <c r="S842" s="14"/>
      <c r="U842" s="35"/>
      <c r="V842" s="35"/>
      <c r="X842" s="47"/>
      <c r="Z842" s="47"/>
    </row>
    <row r="843" spans="2:26" ht="15" x14ac:dyDescent="0.25">
      <c r="B843" s="17">
        <v>93</v>
      </c>
      <c r="C843" s="17">
        <f t="shared" si="30"/>
        <v>93150</v>
      </c>
      <c r="D843" s="11"/>
      <c r="E843" s="22"/>
      <c r="F843" s="23"/>
      <c r="G843" s="22"/>
      <c r="H843" s="38"/>
      <c r="J843" s="2">
        <v>450</v>
      </c>
      <c r="K843" s="2">
        <f t="shared" si="29"/>
        <v>207</v>
      </c>
      <c r="L843" s="11"/>
      <c r="O843" s="14"/>
      <c r="P843" s="11"/>
      <c r="S843" s="14"/>
      <c r="U843" s="35"/>
      <c r="V843" s="35"/>
      <c r="X843" s="47"/>
      <c r="Z843" s="47"/>
    </row>
    <row r="844" spans="2:26" ht="15" x14ac:dyDescent="0.25">
      <c r="B844" s="17">
        <v>93</v>
      </c>
      <c r="C844" s="17">
        <f t="shared" si="30"/>
        <v>93275</v>
      </c>
      <c r="D844" s="11"/>
      <c r="E844" s="22"/>
      <c r="F844" s="23"/>
      <c r="G844" s="22"/>
      <c r="H844" s="38"/>
      <c r="I844" s="30"/>
      <c r="J844" s="2">
        <v>455</v>
      </c>
      <c r="K844" s="2">
        <f t="shared" si="29"/>
        <v>205</v>
      </c>
      <c r="L844" s="11"/>
      <c r="O844" s="14"/>
      <c r="P844" s="11"/>
      <c r="S844" s="14"/>
      <c r="U844" s="35"/>
      <c r="V844" s="35"/>
      <c r="X844" s="47"/>
      <c r="Z844" s="47"/>
    </row>
    <row r="845" spans="2:26" ht="15" x14ac:dyDescent="0.25">
      <c r="B845" s="17">
        <v>93</v>
      </c>
      <c r="C845" s="17">
        <f t="shared" si="30"/>
        <v>93005</v>
      </c>
      <c r="D845" s="11"/>
      <c r="E845" s="22"/>
      <c r="F845" s="23"/>
      <c r="G845" s="22"/>
      <c r="H845" s="38"/>
      <c r="I845" s="11" t="s">
        <v>139</v>
      </c>
      <c r="J845" s="2">
        <v>445</v>
      </c>
      <c r="K845" s="2">
        <f t="shared" si="29"/>
        <v>209</v>
      </c>
      <c r="L845" s="11"/>
      <c r="O845" s="14"/>
      <c r="P845" s="11"/>
      <c r="S845" s="14"/>
      <c r="U845" s="35"/>
      <c r="V845" s="35"/>
      <c r="X845" s="47"/>
      <c r="Z845" s="47"/>
    </row>
    <row r="846" spans="2:26" ht="15" x14ac:dyDescent="0.25">
      <c r="B846" s="17">
        <v>93</v>
      </c>
      <c r="C846" s="17">
        <f t="shared" si="30"/>
        <v>93150</v>
      </c>
      <c r="D846" s="11"/>
      <c r="E846" s="22"/>
      <c r="F846" s="23"/>
      <c r="G846" s="22"/>
      <c r="H846" s="38"/>
      <c r="I846" s="11"/>
      <c r="J846" s="2">
        <v>450</v>
      </c>
      <c r="K846" s="2">
        <f t="shared" si="29"/>
        <v>207</v>
      </c>
      <c r="L846" s="11"/>
      <c r="O846" s="14"/>
      <c r="P846" s="11"/>
      <c r="S846" s="14"/>
      <c r="U846" s="35"/>
      <c r="V846" s="35"/>
      <c r="X846" s="47"/>
      <c r="Z846" s="47"/>
    </row>
    <row r="847" spans="2:26" ht="15.75" thickBot="1" x14ac:dyDescent="0.3">
      <c r="B847" s="18">
        <v>93</v>
      </c>
      <c r="C847" s="18">
        <f t="shared" si="30"/>
        <v>93275</v>
      </c>
      <c r="D847" s="12"/>
      <c r="E847" s="24"/>
      <c r="F847" s="25"/>
      <c r="G847" s="24"/>
      <c r="H847" s="39"/>
      <c r="I847" s="12"/>
      <c r="J847" s="4">
        <v>455</v>
      </c>
      <c r="K847" s="4">
        <f t="shared" si="29"/>
        <v>205</v>
      </c>
      <c r="L847" s="12"/>
      <c r="M847" s="4"/>
      <c r="N847" s="4"/>
      <c r="O847" s="15"/>
      <c r="P847" s="12"/>
      <c r="Q847" s="4"/>
      <c r="R847" s="4"/>
      <c r="S847" s="15"/>
      <c r="U847" s="35"/>
      <c r="V847" s="35"/>
      <c r="X847" s="47"/>
      <c r="Z847" s="47"/>
    </row>
    <row r="848" spans="2:26" ht="15" x14ac:dyDescent="0.25">
      <c r="B848" s="17">
        <v>94</v>
      </c>
      <c r="C848" s="17">
        <f t="shared" si="30"/>
        <v>94170</v>
      </c>
      <c r="D848" s="11">
        <v>423</v>
      </c>
      <c r="E848" s="22">
        <f>B848*F848</f>
        <v>104971.45031250249</v>
      </c>
      <c r="F848" s="23">
        <f>F839*(1-X848)</f>
        <v>1116.7175565159839</v>
      </c>
      <c r="G848" s="22">
        <f>B848*H848</f>
        <v>115468.59534375272</v>
      </c>
      <c r="H848" s="38">
        <f>H839*(1-Z848)</f>
        <v>1228.3893121675821</v>
      </c>
      <c r="I848" s="19" t="s">
        <v>136</v>
      </c>
      <c r="J848" s="2">
        <v>430</v>
      </c>
      <c r="K848" s="2">
        <f t="shared" si="29"/>
        <v>219</v>
      </c>
      <c r="L848" s="101" t="s">
        <v>452</v>
      </c>
      <c r="M848" s="104" t="s">
        <v>62</v>
      </c>
      <c r="N848" s="104" t="s">
        <v>119</v>
      </c>
      <c r="O848" s="102">
        <v>3</v>
      </c>
      <c r="P848" s="189" t="s">
        <v>529</v>
      </c>
      <c r="Q848" s="190" t="s">
        <v>62</v>
      </c>
      <c r="R848" s="190" t="s">
        <v>119</v>
      </c>
      <c r="S848" s="191">
        <v>3</v>
      </c>
      <c r="U848" s="35"/>
      <c r="V848" s="35"/>
      <c r="X848" s="47">
        <f>$X$452</f>
        <v>1.2999999999999999E-3</v>
      </c>
      <c r="Z848" s="47">
        <f t="shared" si="28"/>
        <v>1.2999999999999999E-3</v>
      </c>
    </row>
    <row r="849" spans="2:26" ht="15" x14ac:dyDescent="0.25">
      <c r="B849" s="17">
        <v>94</v>
      </c>
      <c r="C849" s="17">
        <f t="shared" si="30"/>
        <v>94395</v>
      </c>
      <c r="D849" s="11"/>
      <c r="E849" s="22"/>
      <c r="F849" s="23"/>
      <c r="G849" s="22"/>
      <c r="H849" s="38"/>
      <c r="J849" s="2">
        <v>435</v>
      </c>
      <c r="K849" s="2">
        <f t="shared" si="29"/>
        <v>217</v>
      </c>
      <c r="L849" s="101" t="s">
        <v>471</v>
      </c>
      <c r="M849" s="104" t="s">
        <v>62</v>
      </c>
      <c r="N849" s="104" t="s">
        <v>119</v>
      </c>
      <c r="O849" s="102">
        <v>3</v>
      </c>
      <c r="P849" s="11"/>
      <c r="S849" s="14"/>
      <c r="U849" s="35"/>
      <c r="V849" s="35"/>
      <c r="X849" s="47"/>
      <c r="Z849" s="47"/>
    </row>
    <row r="850" spans="2:26" ht="15" x14ac:dyDescent="0.25">
      <c r="B850" s="17">
        <v>94</v>
      </c>
      <c r="C850" s="17">
        <f t="shared" si="30"/>
        <v>94160</v>
      </c>
      <c r="D850" s="11"/>
      <c r="E850" s="22"/>
      <c r="F850" s="23"/>
      <c r="G850" s="22"/>
      <c r="H850" s="38"/>
      <c r="J850" s="2">
        <v>440</v>
      </c>
      <c r="K850" s="2">
        <f t="shared" si="29"/>
        <v>214</v>
      </c>
      <c r="L850" s="11"/>
      <c r="O850" s="14"/>
      <c r="P850" s="11"/>
      <c r="S850" s="14"/>
      <c r="U850" s="35"/>
      <c r="V850" s="35"/>
      <c r="X850" s="47"/>
      <c r="Z850" s="47"/>
    </row>
    <row r="851" spans="2:26" ht="15" x14ac:dyDescent="0.25">
      <c r="B851" s="17">
        <v>94</v>
      </c>
      <c r="C851" s="17">
        <f t="shared" si="30"/>
        <v>94340</v>
      </c>
      <c r="D851" s="11"/>
      <c r="E851" s="22"/>
      <c r="F851" s="23"/>
      <c r="G851" s="22"/>
      <c r="H851" s="38"/>
      <c r="J851" s="2">
        <v>445</v>
      </c>
      <c r="K851" s="2">
        <f t="shared" si="29"/>
        <v>212</v>
      </c>
      <c r="L851" s="11"/>
      <c r="O851" s="14"/>
      <c r="P851" s="11"/>
      <c r="S851" s="14"/>
      <c r="U851" s="35"/>
      <c r="V851" s="35"/>
      <c r="X851" s="47"/>
      <c r="Z851" s="47"/>
    </row>
    <row r="852" spans="2:26" ht="15" x14ac:dyDescent="0.25">
      <c r="B852" s="17">
        <v>94</v>
      </c>
      <c r="C852" s="17">
        <f t="shared" si="30"/>
        <v>94050</v>
      </c>
      <c r="D852" s="11"/>
      <c r="E852" s="22"/>
      <c r="F852" s="23"/>
      <c r="G852" s="22"/>
      <c r="H852" s="38"/>
      <c r="J852" s="2">
        <v>450</v>
      </c>
      <c r="K852" s="2">
        <f t="shared" si="29"/>
        <v>209</v>
      </c>
      <c r="L852" s="11"/>
      <c r="O852" s="14"/>
      <c r="P852" s="11"/>
      <c r="S852" s="14"/>
      <c r="U852" s="35"/>
      <c r="V852" s="35"/>
      <c r="X852" s="47"/>
      <c r="Z852" s="47"/>
    </row>
    <row r="853" spans="2:26" ht="15" x14ac:dyDescent="0.25">
      <c r="B853" s="17">
        <v>94</v>
      </c>
      <c r="C853" s="17">
        <f t="shared" si="30"/>
        <v>94185</v>
      </c>
      <c r="D853" s="11"/>
      <c r="E853" s="22"/>
      <c r="F853" s="23"/>
      <c r="G853" s="22"/>
      <c r="H853" s="38"/>
      <c r="I853" s="30"/>
      <c r="J853" s="2">
        <v>455</v>
      </c>
      <c r="K853" s="2">
        <f t="shared" si="29"/>
        <v>207</v>
      </c>
      <c r="L853" s="11"/>
      <c r="O853" s="14"/>
      <c r="P853" s="11"/>
      <c r="S853" s="14"/>
      <c r="U853" s="35"/>
      <c r="V853" s="35"/>
      <c r="X853" s="47"/>
      <c r="Z853" s="47"/>
    </row>
    <row r="854" spans="2:26" ht="15" x14ac:dyDescent="0.25">
      <c r="B854" s="17">
        <v>94</v>
      </c>
      <c r="C854" s="17">
        <f t="shared" si="30"/>
        <v>94340</v>
      </c>
      <c r="D854" s="11"/>
      <c r="E854" s="22"/>
      <c r="F854" s="23"/>
      <c r="G854" s="22"/>
      <c r="H854" s="38"/>
      <c r="I854" s="11" t="s">
        <v>139</v>
      </c>
      <c r="J854" s="2">
        <v>445</v>
      </c>
      <c r="K854" s="2">
        <f t="shared" si="29"/>
        <v>212</v>
      </c>
      <c r="L854" s="11"/>
      <c r="O854" s="14"/>
      <c r="P854" s="11"/>
      <c r="S854" s="14"/>
      <c r="U854" s="35"/>
      <c r="V854" s="35"/>
      <c r="X854" s="47"/>
      <c r="Z854" s="47"/>
    </row>
    <row r="855" spans="2:26" ht="15" x14ac:dyDescent="0.25">
      <c r="B855" s="17">
        <v>94</v>
      </c>
      <c r="C855" s="17">
        <f t="shared" si="30"/>
        <v>94050</v>
      </c>
      <c r="D855" s="11"/>
      <c r="E855" s="22"/>
      <c r="F855" s="23"/>
      <c r="G855" s="22"/>
      <c r="H855" s="38"/>
      <c r="I855" s="11"/>
      <c r="J855" s="2">
        <v>450</v>
      </c>
      <c r="K855" s="2">
        <f t="shared" si="29"/>
        <v>209</v>
      </c>
      <c r="L855" s="11"/>
      <c r="O855" s="14"/>
      <c r="P855" s="11"/>
      <c r="S855" s="14"/>
      <c r="U855" s="35"/>
      <c r="V855" s="35"/>
      <c r="X855" s="47"/>
      <c r="Z855" s="47"/>
    </row>
    <row r="856" spans="2:26" ht="15.75" thickBot="1" x14ac:dyDescent="0.3">
      <c r="B856" s="17">
        <v>94</v>
      </c>
      <c r="C856" s="17">
        <f t="shared" si="30"/>
        <v>94185</v>
      </c>
      <c r="D856" s="11"/>
      <c r="E856" s="22"/>
      <c r="F856" s="23"/>
      <c r="G856" s="22"/>
      <c r="H856" s="38"/>
      <c r="I856" s="12"/>
      <c r="J856" s="2">
        <v>455</v>
      </c>
      <c r="K856" s="2">
        <f t="shared" si="29"/>
        <v>207</v>
      </c>
      <c r="L856" s="12"/>
      <c r="M856" s="4"/>
      <c r="N856" s="4"/>
      <c r="O856" s="15"/>
      <c r="P856" s="12"/>
      <c r="Q856" s="4"/>
      <c r="R856" s="4"/>
      <c r="S856" s="15"/>
      <c r="U856" s="35"/>
      <c r="V856" s="35"/>
      <c r="X856" s="47"/>
      <c r="Z856" s="47"/>
    </row>
    <row r="857" spans="2:26" ht="15" x14ac:dyDescent="0.25">
      <c r="B857" s="16">
        <v>95</v>
      </c>
      <c r="C857" s="16">
        <f t="shared" si="30"/>
        <v>95030</v>
      </c>
      <c r="D857" s="10">
        <v>428</v>
      </c>
      <c r="E857" s="36">
        <f>B857*F857</f>
        <v>105950.25325078874</v>
      </c>
      <c r="F857" s="51">
        <f>F848*(1-X857)</f>
        <v>1115.2658236925131</v>
      </c>
      <c r="G857" s="36">
        <f>B857*H857</f>
        <v>116545.2785758676</v>
      </c>
      <c r="H857" s="37">
        <f>H848*(1-Z857)</f>
        <v>1226.7924060617643</v>
      </c>
      <c r="I857" s="19" t="s">
        <v>136</v>
      </c>
      <c r="J857" s="19">
        <v>430</v>
      </c>
      <c r="K857" s="19">
        <f t="shared" si="29"/>
        <v>221</v>
      </c>
      <c r="L857" s="101" t="s">
        <v>452</v>
      </c>
      <c r="M857" s="104" t="s">
        <v>62</v>
      </c>
      <c r="N857" s="104" t="s">
        <v>119</v>
      </c>
      <c r="O857" s="102">
        <v>3</v>
      </c>
      <c r="P857" s="189" t="s">
        <v>529</v>
      </c>
      <c r="Q857" s="190" t="s">
        <v>62</v>
      </c>
      <c r="R857" s="190" t="s">
        <v>119</v>
      </c>
      <c r="S857" s="191">
        <v>3</v>
      </c>
      <c r="U857" s="35"/>
      <c r="V857" s="35"/>
      <c r="X857" s="47">
        <f>$X$452</f>
        <v>1.2999999999999999E-3</v>
      </c>
      <c r="Z857" s="47">
        <f t="shared" si="28"/>
        <v>1.2999999999999999E-3</v>
      </c>
    </row>
    <row r="858" spans="2:26" ht="15" x14ac:dyDescent="0.25">
      <c r="B858" s="17">
        <v>95</v>
      </c>
      <c r="C858" s="17">
        <f t="shared" si="30"/>
        <v>95265</v>
      </c>
      <c r="D858" s="11"/>
      <c r="E858" s="22"/>
      <c r="F858" s="23"/>
      <c r="G858" s="22"/>
      <c r="H858" s="38"/>
      <c r="J858" s="2">
        <v>435</v>
      </c>
      <c r="K858" s="2">
        <f t="shared" si="29"/>
        <v>219</v>
      </c>
      <c r="L858" s="101" t="s">
        <v>471</v>
      </c>
      <c r="M858" s="104" t="s">
        <v>62</v>
      </c>
      <c r="N858" s="104" t="s">
        <v>119</v>
      </c>
      <c r="O858" s="102">
        <v>3</v>
      </c>
      <c r="P858" s="11"/>
      <c r="S858" s="14"/>
      <c r="U858" s="35"/>
      <c r="V858" s="35"/>
      <c r="X858" s="47"/>
      <c r="Z858" s="47"/>
    </row>
    <row r="859" spans="2:26" ht="15" x14ac:dyDescent="0.25">
      <c r="B859" s="17">
        <v>95</v>
      </c>
      <c r="C859" s="17">
        <f t="shared" si="30"/>
        <v>95040</v>
      </c>
      <c r="D859" s="11"/>
      <c r="E859" s="22"/>
      <c r="F859" s="23"/>
      <c r="G859" s="22"/>
      <c r="H859" s="38"/>
      <c r="J859" s="2">
        <v>440</v>
      </c>
      <c r="K859" s="2">
        <f t="shared" si="29"/>
        <v>216</v>
      </c>
      <c r="L859" s="11"/>
      <c r="O859" s="14"/>
      <c r="P859" s="11"/>
      <c r="S859" s="14"/>
      <c r="U859" s="35"/>
      <c r="V859" s="35"/>
      <c r="X859" s="47"/>
      <c r="Z859" s="47"/>
    </row>
    <row r="860" spans="2:26" ht="15" x14ac:dyDescent="0.25">
      <c r="B860" s="17">
        <v>95</v>
      </c>
      <c r="C860" s="17">
        <f t="shared" si="30"/>
        <v>95230</v>
      </c>
      <c r="D860" s="11"/>
      <c r="E860" s="22"/>
      <c r="F860" s="23"/>
      <c r="G860" s="22"/>
      <c r="H860" s="38"/>
      <c r="J860" s="2">
        <v>445</v>
      </c>
      <c r="K860" s="2">
        <f t="shared" si="29"/>
        <v>214</v>
      </c>
      <c r="L860" s="11"/>
      <c r="O860" s="14"/>
      <c r="P860" s="11"/>
      <c r="S860" s="14"/>
      <c r="U860" s="35"/>
      <c r="V860" s="35"/>
      <c r="X860" s="47"/>
      <c r="Z860" s="47"/>
    </row>
    <row r="861" spans="2:26" ht="15" x14ac:dyDescent="0.25">
      <c r="B861" s="17">
        <v>95</v>
      </c>
      <c r="C861" s="17">
        <f t="shared" si="30"/>
        <v>95400</v>
      </c>
      <c r="D861" s="11"/>
      <c r="E861" s="22"/>
      <c r="F861" s="23"/>
      <c r="G861" s="22"/>
      <c r="H861" s="38"/>
      <c r="J861" s="2">
        <v>450</v>
      </c>
      <c r="K861" s="2">
        <f t="shared" ref="K861:K919" si="31">CEILING(B861*1000/J861,1)</f>
        <v>212</v>
      </c>
      <c r="L861" s="11"/>
      <c r="O861" s="14"/>
      <c r="P861" s="11"/>
      <c r="S861" s="14"/>
      <c r="U861" s="35"/>
      <c r="V861" s="35"/>
      <c r="X861" s="47"/>
      <c r="Z861" s="47"/>
    </row>
    <row r="862" spans="2:26" ht="15" x14ac:dyDescent="0.25">
      <c r="B862" s="17">
        <v>95</v>
      </c>
      <c r="C862" s="17">
        <f t="shared" ref="C862:C919" si="32">K862*J862</f>
        <v>95095</v>
      </c>
      <c r="D862" s="11"/>
      <c r="E862" s="22"/>
      <c r="F862" s="23"/>
      <c r="G862" s="22"/>
      <c r="H862" s="38"/>
      <c r="I862" s="30"/>
      <c r="J862" s="2">
        <v>455</v>
      </c>
      <c r="K862" s="2">
        <f t="shared" si="31"/>
        <v>209</v>
      </c>
      <c r="L862" s="11"/>
      <c r="O862" s="14"/>
      <c r="P862" s="11"/>
      <c r="S862" s="14"/>
      <c r="U862" s="35"/>
      <c r="V862" s="35"/>
      <c r="X862" s="47"/>
      <c r="Z862" s="47"/>
    </row>
    <row r="863" spans="2:26" ht="15" x14ac:dyDescent="0.25">
      <c r="B863" s="17">
        <v>95</v>
      </c>
      <c r="C863" s="17">
        <f t="shared" si="32"/>
        <v>95230</v>
      </c>
      <c r="D863" s="11"/>
      <c r="E863" s="22"/>
      <c r="F863" s="23"/>
      <c r="G863" s="22"/>
      <c r="H863" s="38"/>
      <c r="I863" s="11" t="s">
        <v>139</v>
      </c>
      <c r="J863" s="2">
        <v>445</v>
      </c>
      <c r="K863" s="2">
        <f t="shared" si="31"/>
        <v>214</v>
      </c>
      <c r="L863" s="11"/>
      <c r="O863" s="14"/>
      <c r="P863" s="11"/>
      <c r="S863" s="14"/>
      <c r="U863" s="35"/>
      <c r="V863" s="35"/>
      <c r="X863" s="47"/>
      <c r="Z863" s="47"/>
    </row>
    <row r="864" spans="2:26" ht="15" x14ac:dyDescent="0.25">
      <c r="B864" s="17">
        <v>95</v>
      </c>
      <c r="C864" s="17">
        <f t="shared" si="32"/>
        <v>95400</v>
      </c>
      <c r="D864" s="11"/>
      <c r="E864" s="22"/>
      <c r="F864" s="23"/>
      <c r="G864" s="22"/>
      <c r="H864" s="38"/>
      <c r="I864" s="11"/>
      <c r="J864" s="2">
        <v>450</v>
      </c>
      <c r="K864" s="2">
        <f t="shared" si="31"/>
        <v>212</v>
      </c>
      <c r="L864" s="11"/>
      <c r="O864" s="14"/>
      <c r="P864" s="11"/>
      <c r="S864" s="14"/>
      <c r="U864" s="35"/>
      <c r="V864" s="35"/>
      <c r="X864" s="47"/>
      <c r="Z864" s="47"/>
    </row>
    <row r="865" spans="2:26" ht="15.75" thickBot="1" x14ac:dyDescent="0.3">
      <c r="B865" s="18">
        <v>95</v>
      </c>
      <c r="C865" s="18">
        <f t="shared" si="32"/>
        <v>95095</v>
      </c>
      <c r="D865" s="12"/>
      <c r="E865" s="24"/>
      <c r="F865" s="25"/>
      <c r="G865" s="24"/>
      <c r="H865" s="39"/>
      <c r="I865" s="12"/>
      <c r="J865" s="4">
        <v>455</v>
      </c>
      <c r="K865" s="4">
        <f t="shared" si="31"/>
        <v>209</v>
      </c>
      <c r="L865" s="12"/>
      <c r="M865" s="4"/>
      <c r="N865" s="4"/>
      <c r="O865" s="15"/>
      <c r="P865" s="12"/>
      <c r="Q865" s="4"/>
      <c r="R865" s="4"/>
      <c r="S865" s="15"/>
      <c r="U865" s="35"/>
      <c r="V865" s="35"/>
      <c r="X865" s="47"/>
      <c r="Z865" s="47"/>
    </row>
    <row r="866" spans="2:26" ht="15" x14ac:dyDescent="0.25">
      <c r="B866" s="17">
        <v>96</v>
      </c>
      <c r="C866" s="17">
        <f t="shared" si="32"/>
        <v>96320</v>
      </c>
      <c r="D866" s="11">
        <v>432</v>
      </c>
      <c r="E866" s="22">
        <f>B866*F866</f>
        <v>106926.33389968442</v>
      </c>
      <c r="F866" s="23">
        <f>F857*(1-X866)</f>
        <v>1113.8159781217128</v>
      </c>
      <c r="G866" s="22">
        <f>B866*H866</f>
        <v>117618.96728965288</v>
      </c>
      <c r="H866" s="38">
        <f>H857*(1-Z866)</f>
        <v>1225.1975759338841</v>
      </c>
      <c r="I866" s="19" t="s">
        <v>136</v>
      </c>
      <c r="J866" s="2">
        <v>430</v>
      </c>
      <c r="K866" s="2">
        <f t="shared" si="31"/>
        <v>224</v>
      </c>
      <c r="L866" s="101" t="s">
        <v>452</v>
      </c>
      <c r="M866" s="104" t="s">
        <v>62</v>
      </c>
      <c r="N866" s="104" t="s">
        <v>119</v>
      </c>
      <c r="O866" s="102">
        <v>3</v>
      </c>
      <c r="P866" s="189" t="s">
        <v>529</v>
      </c>
      <c r="Q866" s="190" t="s">
        <v>62</v>
      </c>
      <c r="R866" s="190" t="s">
        <v>119</v>
      </c>
      <c r="S866" s="191">
        <v>3</v>
      </c>
      <c r="U866" s="35"/>
      <c r="V866" s="35"/>
      <c r="X866" s="47">
        <f>$X$452</f>
        <v>1.2999999999999999E-3</v>
      </c>
      <c r="Z866" s="47">
        <f t="shared" si="28"/>
        <v>1.2999999999999999E-3</v>
      </c>
    </row>
    <row r="867" spans="2:26" ht="15" x14ac:dyDescent="0.25">
      <c r="B867" s="17">
        <v>96</v>
      </c>
      <c r="C867" s="17">
        <f t="shared" si="32"/>
        <v>96135</v>
      </c>
      <c r="D867" s="11"/>
      <c r="E867" s="22"/>
      <c r="F867" s="23"/>
      <c r="G867" s="22"/>
      <c r="H867" s="38"/>
      <c r="J867" s="2">
        <v>435</v>
      </c>
      <c r="K867" s="2">
        <f t="shared" si="31"/>
        <v>221</v>
      </c>
      <c r="L867" s="101" t="s">
        <v>471</v>
      </c>
      <c r="M867" s="104" t="s">
        <v>62</v>
      </c>
      <c r="N867" s="104" t="s">
        <v>119</v>
      </c>
      <c r="O867" s="102">
        <v>3</v>
      </c>
      <c r="P867" s="11"/>
      <c r="S867" s="14"/>
      <c r="U867" s="35"/>
      <c r="V867" s="35"/>
      <c r="X867" s="47"/>
      <c r="Z867" s="47"/>
    </row>
    <row r="868" spans="2:26" ht="15" x14ac:dyDescent="0.25">
      <c r="B868" s="17">
        <v>96</v>
      </c>
      <c r="C868" s="17">
        <f t="shared" si="32"/>
        <v>96360</v>
      </c>
      <c r="D868" s="11"/>
      <c r="E868" s="22"/>
      <c r="F868" s="23"/>
      <c r="G868" s="22"/>
      <c r="H868" s="38"/>
      <c r="J868" s="2">
        <v>440</v>
      </c>
      <c r="K868" s="2">
        <f t="shared" si="31"/>
        <v>219</v>
      </c>
      <c r="L868" s="11"/>
      <c r="O868" s="14"/>
      <c r="P868" s="11"/>
      <c r="S868" s="14"/>
      <c r="U868" s="35"/>
      <c r="V868" s="35"/>
      <c r="X868" s="47"/>
      <c r="Z868" s="47"/>
    </row>
    <row r="869" spans="2:26" ht="15" x14ac:dyDescent="0.25">
      <c r="B869" s="17">
        <v>96</v>
      </c>
      <c r="C869" s="17">
        <f t="shared" si="32"/>
        <v>96120</v>
      </c>
      <c r="D869" s="11"/>
      <c r="E869" s="22"/>
      <c r="F869" s="23"/>
      <c r="G869" s="22"/>
      <c r="H869" s="38"/>
      <c r="J869" s="2">
        <v>445</v>
      </c>
      <c r="K869" s="2">
        <f t="shared" si="31"/>
        <v>216</v>
      </c>
      <c r="L869" s="11"/>
      <c r="O869" s="14"/>
      <c r="P869" s="11"/>
      <c r="S869" s="14"/>
      <c r="U869" s="35"/>
      <c r="V869" s="35"/>
      <c r="X869" s="47"/>
      <c r="Z869" s="47"/>
    </row>
    <row r="870" spans="2:26" ht="15" x14ac:dyDescent="0.25">
      <c r="B870" s="17">
        <v>96</v>
      </c>
      <c r="C870" s="17">
        <f t="shared" si="32"/>
        <v>96300</v>
      </c>
      <c r="D870" s="11"/>
      <c r="E870" s="22"/>
      <c r="F870" s="23"/>
      <c r="G870" s="22"/>
      <c r="H870" s="38"/>
      <c r="J870" s="2">
        <v>450</v>
      </c>
      <c r="K870" s="2">
        <f t="shared" si="31"/>
        <v>214</v>
      </c>
      <c r="L870" s="11"/>
      <c r="O870" s="14"/>
      <c r="P870" s="11"/>
      <c r="S870" s="14"/>
      <c r="U870" s="35"/>
      <c r="V870" s="35"/>
      <c r="X870" s="47"/>
      <c r="Z870" s="47"/>
    </row>
    <row r="871" spans="2:26" ht="15" x14ac:dyDescent="0.25">
      <c r="B871" s="17">
        <v>96</v>
      </c>
      <c r="C871" s="17">
        <f t="shared" si="32"/>
        <v>96005</v>
      </c>
      <c r="D871" s="11"/>
      <c r="E871" s="22"/>
      <c r="F871" s="23"/>
      <c r="G871" s="22"/>
      <c r="H871" s="38"/>
      <c r="I871" s="30"/>
      <c r="J871" s="2">
        <v>455</v>
      </c>
      <c r="K871" s="2">
        <f t="shared" si="31"/>
        <v>211</v>
      </c>
      <c r="L871" s="11"/>
      <c r="O871" s="14"/>
      <c r="P871" s="11"/>
      <c r="S871" s="14"/>
      <c r="U871" s="35"/>
      <c r="V871" s="35"/>
      <c r="X871" s="47"/>
      <c r="Z871" s="47"/>
    </row>
    <row r="872" spans="2:26" ht="15" x14ac:dyDescent="0.25">
      <c r="B872" s="17">
        <v>96</v>
      </c>
      <c r="C872" s="17">
        <f t="shared" si="32"/>
        <v>96120</v>
      </c>
      <c r="D872" s="11"/>
      <c r="E872" s="22"/>
      <c r="F872" s="23"/>
      <c r="G872" s="22"/>
      <c r="H872" s="38"/>
      <c r="I872" s="11" t="s">
        <v>139</v>
      </c>
      <c r="J872" s="2">
        <v>445</v>
      </c>
      <c r="K872" s="2">
        <f t="shared" si="31"/>
        <v>216</v>
      </c>
      <c r="L872" s="11"/>
      <c r="O872" s="14"/>
      <c r="P872" s="11"/>
      <c r="S872" s="14"/>
      <c r="U872" s="35"/>
      <c r="V872" s="35"/>
      <c r="X872" s="47"/>
      <c r="Z872" s="47"/>
    </row>
    <row r="873" spans="2:26" ht="15" x14ac:dyDescent="0.25">
      <c r="B873" s="17">
        <v>96</v>
      </c>
      <c r="C873" s="17">
        <f t="shared" si="32"/>
        <v>96300</v>
      </c>
      <c r="D873" s="11"/>
      <c r="E873" s="22"/>
      <c r="F873" s="23"/>
      <c r="G873" s="22"/>
      <c r="H873" s="38"/>
      <c r="I873" s="11"/>
      <c r="J873" s="2">
        <v>450</v>
      </c>
      <c r="K873" s="2">
        <f t="shared" si="31"/>
        <v>214</v>
      </c>
      <c r="L873" s="11"/>
      <c r="O873" s="14"/>
      <c r="P873" s="11"/>
      <c r="S873" s="14"/>
      <c r="U873" s="35"/>
      <c r="V873" s="35"/>
      <c r="X873" s="47"/>
      <c r="Z873" s="47"/>
    </row>
    <row r="874" spans="2:26" ht="15.75" thickBot="1" x14ac:dyDescent="0.3">
      <c r="B874" s="17">
        <v>96</v>
      </c>
      <c r="C874" s="17">
        <f t="shared" si="32"/>
        <v>96005</v>
      </c>
      <c r="D874" s="11"/>
      <c r="E874" s="22"/>
      <c r="F874" s="23"/>
      <c r="G874" s="22"/>
      <c r="H874" s="38"/>
      <c r="I874" s="12"/>
      <c r="J874" s="2">
        <v>455</v>
      </c>
      <c r="K874" s="2">
        <f t="shared" si="31"/>
        <v>211</v>
      </c>
      <c r="L874" s="12"/>
      <c r="M874" s="4"/>
      <c r="N874" s="4"/>
      <c r="O874" s="15"/>
      <c r="P874" s="12"/>
      <c r="Q874" s="4"/>
      <c r="R874" s="4"/>
      <c r="S874" s="15"/>
      <c r="U874" s="35"/>
      <c r="V874" s="35"/>
      <c r="X874" s="47"/>
      <c r="Z874" s="47"/>
    </row>
    <row r="875" spans="2:26" ht="15" x14ac:dyDescent="0.25">
      <c r="B875" s="16">
        <v>97</v>
      </c>
      <c r="C875" s="16">
        <f t="shared" si="32"/>
        <v>97180</v>
      </c>
      <c r="D875" s="10">
        <v>437</v>
      </c>
      <c r="E875" s="36">
        <f>B875*F875</f>
        <v>107899.69768296499</v>
      </c>
      <c r="F875" s="51">
        <f>F866*(1-X875)</f>
        <v>1112.3680173501546</v>
      </c>
      <c r="G875" s="36">
        <f>B875*H875</f>
        <v>118689.66745126148</v>
      </c>
      <c r="H875" s="37">
        <f>H866*(1-Z875)</f>
        <v>1223.60481908517</v>
      </c>
      <c r="I875" s="19" t="s">
        <v>136</v>
      </c>
      <c r="J875" s="19">
        <v>430</v>
      </c>
      <c r="K875" s="19">
        <f t="shared" si="31"/>
        <v>226</v>
      </c>
      <c r="L875" s="101" t="s">
        <v>452</v>
      </c>
      <c r="M875" s="104" t="s">
        <v>62</v>
      </c>
      <c r="N875" s="104" t="s">
        <v>119</v>
      </c>
      <c r="O875" s="102">
        <v>3</v>
      </c>
      <c r="P875" s="189" t="s">
        <v>529</v>
      </c>
      <c r="Q875" s="190" t="s">
        <v>62</v>
      </c>
      <c r="R875" s="190" t="s">
        <v>119</v>
      </c>
      <c r="S875" s="191">
        <v>3</v>
      </c>
      <c r="U875" s="35"/>
      <c r="V875" s="35"/>
      <c r="X875" s="47">
        <f>$X$452</f>
        <v>1.2999999999999999E-3</v>
      </c>
      <c r="Z875" s="47">
        <f t="shared" si="28"/>
        <v>1.2999999999999999E-3</v>
      </c>
    </row>
    <row r="876" spans="2:26" ht="15" x14ac:dyDescent="0.25">
      <c r="B876" s="17">
        <v>97</v>
      </c>
      <c r="C876" s="17">
        <f t="shared" si="32"/>
        <v>97005</v>
      </c>
      <c r="D876" s="11"/>
      <c r="E876" s="22"/>
      <c r="F876" s="23"/>
      <c r="G876" s="22"/>
      <c r="H876" s="38"/>
      <c r="J876" s="2">
        <v>435</v>
      </c>
      <c r="K876" s="2">
        <f t="shared" si="31"/>
        <v>223</v>
      </c>
      <c r="L876" s="101" t="s">
        <v>471</v>
      </c>
      <c r="M876" s="104" t="s">
        <v>62</v>
      </c>
      <c r="N876" s="104" t="s">
        <v>119</v>
      </c>
      <c r="O876" s="102">
        <v>3</v>
      </c>
      <c r="P876" s="11"/>
      <c r="S876" s="14"/>
      <c r="U876" s="35"/>
      <c r="V876" s="35"/>
      <c r="X876" s="47"/>
      <c r="Z876" s="47"/>
    </row>
    <row r="877" spans="2:26" ht="15" x14ac:dyDescent="0.25">
      <c r="B877" s="17">
        <v>97</v>
      </c>
      <c r="C877" s="17">
        <f t="shared" si="32"/>
        <v>97240</v>
      </c>
      <c r="D877" s="11"/>
      <c r="E877" s="22"/>
      <c r="F877" s="23"/>
      <c r="G877" s="22"/>
      <c r="H877" s="38"/>
      <c r="J877" s="2">
        <v>440</v>
      </c>
      <c r="K877" s="2">
        <f t="shared" si="31"/>
        <v>221</v>
      </c>
      <c r="L877" s="11"/>
      <c r="O877" s="14"/>
      <c r="P877" s="11"/>
      <c r="S877" s="14"/>
      <c r="U877" s="35"/>
      <c r="V877" s="35"/>
      <c r="X877" s="47"/>
      <c r="Z877" s="47"/>
    </row>
    <row r="878" spans="2:26" ht="15" x14ac:dyDescent="0.25">
      <c r="B878" s="17">
        <v>97</v>
      </c>
      <c r="C878" s="17">
        <f t="shared" si="32"/>
        <v>97010</v>
      </c>
      <c r="D878" s="11"/>
      <c r="E878" s="22"/>
      <c r="F878" s="23"/>
      <c r="G878" s="22"/>
      <c r="H878" s="38"/>
      <c r="J878" s="2">
        <v>445</v>
      </c>
      <c r="K878" s="2">
        <f t="shared" si="31"/>
        <v>218</v>
      </c>
      <c r="L878" s="11"/>
      <c r="O878" s="14"/>
      <c r="P878" s="11"/>
      <c r="S878" s="14"/>
      <c r="U878" s="35"/>
      <c r="V878" s="35"/>
      <c r="X878" s="47"/>
      <c r="Z878" s="47"/>
    </row>
    <row r="879" spans="2:26" ht="15" x14ac:dyDescent="0.25">
      <c r="B879" s="17">
        <v>97</v>
      </c>
      <c r="C879" s="17">
        <f t="shared" si="32"/>
        <v>97200</v>
      </c>
      <c r="D879" s="11"/>
      <c r="E879" s="22"/>
      <c r="F879" s="23"/>
      <c r="G879" s="22"/>
      <c r="H879" s="38"/>
      <c r="J879" s="2">
        <v>450</v>
      </c>
      <c r="K879" s="2">
        <f t="shared" si="31"/>
        <v>216</v>
      </c>
      <c r="L879" s="11"/>
      <c r="O879" s="14"/>
      <c r="P879" s="11"/>
      <c r="S879" s="14"/>
      <c r="U879" s="35"/>
      <c r="V879" s="35"/>
      <c r="X879" s="47"/>
      <c r="Z879" s="47"/>
    </row>
    <row r="880" spans="2:26" ht="15" x14ac:dyDescent="0.25">
      <c r="B880" s="17">
        <v>97</v>
      </c>
      <c r="C880" s="17">
        <f t="shared" si="32"/>
        <v>97370</v>
      </c>
      <c r="D880" s="11"/>
      <c r="E880" s="22"/>
      <c r="F880" s="23"/>
      <c r="G880" s="22"/>
      <c r="H880" s="38"/>
      <c r="I880" s="30"/>
      <c r="J880" s="2">
        <v>455</v>
      </c>
      <c r="K880" s="2">
        <f t="shared" si="31"/>
        <v>214</v>
      </c>
      <c r="L880" s="11"/>
      <c r="O880" s="14"/>
      <c r="P880" s="11"/>
      <c r="S880" s="14"/>
      <c r="U880" s="35"/>
      <c r="V880" s="35"/>
      <c r="X880" s="47"/>
      <c r="Z880" s="47"/>
    </row>
    <row r="881" spans="2:26" ht="15" x14ac:dyDescent="0.25">
      <c r="B881" s="17">
        <v>97</v>
      </c>
      <c r="C881" s="17">
        <f t="shared" si="32"/>
        <v>97010</v>
      </c>
      <c r="D881" s="11"/>
      <c r="E881" s="22"/>
      <c r="F881" s="23"/>
      <c r="G881" s="22"/>
      <c r="H881" s="38"/>
      <c r="I881" s="11" t="s">
        <v>139</v>
      </c>
      <c r="J881" s="2">
        <v>445</v>
      </c>
      <c r="K881" s="2">
        <f t="shared" si="31"/>
        <v>218</v>
      </c>
      <c r="L881" s="11"/>
      <c r="O881" s="14"/>
      <c r="P881" s="11"/>
      <c r="S881" s="14"/>
      <c r="U881" s="35"/>
      <c r="V881" s="35"/>
      <c r="X881" s="47"/>
      <c r="Z881" s="47"/>
    </row>
    <row r="882" spans="2:26" ht="15" x14ac:dyDescent="0.25">
      <c r="B882" s="17">
        <v>97</v>
      </c>
      <c r="C882" s="17">
        <f t="shared" si="32"/>
        <v>97200</v>
      </c>
      <c r="D882" s="11"/>
      <c r="E882" s="22"/>
      <c r="F882" s="23"/>
      <c r="G882" s="22"/>
      <c r="H882" s="38"/>
      <c r="I882" s="11"/>
      <c r="J882" s="2">
        <v>450</v>
      </c>
      <c r="K882" s="2">
        <f t="shared" si="31"/>
        <v>216</v>
      </c>
      <c r="L882" s="11"/>
      <c r="O882" s="14"/>
      <c r="P882" s="11"/>
      <c r="S882" s="14"/>
      <c r="U882" s="35"/>
      <c r="V882" s="35"/>
      <c r="X882" s="47"/>
      <c r="Z882" s="47"/>
    </row>
    <row r="883" spans="2:26" ht="15.75" thickBot="1" x14ac:dyDescent="0.3">
      <c r="B883" s="18">
        <v>97</v>
      </c>
      <c r="C883" s="18">
        <f t="shared" si="32"/>
        <v>97370</v>
      </c>
      <c r="D883" s="12"/>
      <c r="E883" s="24"/>
      <c r="F883" s="25"/>
      <c r="G883" s="24"/>
      <c r="H883" s="39"/>
      <c r="I883" s="12"/>
      <c r="J883" s="4">
        <v>455</v>
      </c>
      <c r="K883" s="4">
        <f t="shared" si="31"/>
        <v>214</v>
      </c>
      <c r="L883" s="12"/>
      <c r="M883" s="4"/>
      <c r="N883" s="4"/>
      <c r="O883" s="15"/>
      <c r="P883" s="12"/>
      <c r="Q883" s="4"/>
      <c r="R883" s="4"/>
      <c r="S883" s="15"/>
      <c r="U883" s="35"/>
      <c r="V883" s="35"/>
      <c r="X883" s="47"/>
      <c r="Z883" s="47"/>
    </row>
    <row r="884" spans="2:26" ht="15" x14ac:dyDescent="0.25">
      <c r="B884" s="17">
        <v>98</v>
      </c>
      <c r="C884" s="17">
        <f t="shared" si="32"/>
        <v>98040</v>
      </c>
      <c r="D884" s="11">
        <v>441</v>
      </c>
      <c r="E884" s="22">
        <f>B884*F884</f>
        <v>108870.35001490473</v>
      </c>
      <c r="F884" s="23">
        <f>F875*(1-X884)</f>
        <v>1110.9219389275993</v>
      </c>
      <c r="G884" s="22">
        <f>B884*H884</f>
        <v>119757.3850163952</v>
      </c>
      <c r="H884" s="38">
        <f>H875*(1-Z884)</f>
        <v>1222.0141328203592</v>
      </c>
      <c r="I884" s="19" t="s">
        <v>136</v>
      </c>
      <c r="J884" s="2">
        <v>430</v>
      </c>
      <c r="K884" s="2">
        <f t="shared" si="31"/>
        <v>228</v>
      </c>
      <c r="L884" s="101" t="s">
        <v>452</v>
      </c>
      <c r="M884" s="104" t="s">
        <v>62</v>
      </c>
      <c r="N884" s="104" t="s">
        <v>119</v>
      </c>
      <c r="O884" s="102">
        <v>3</v>
      </c>
      <c r="P884" s="189" t="s">
        <v>529</v>
      </c>
      <c r="Q884" s="190" t="s">
        <v>62</v>
      </c>
      <c r="R884" s="190" t="s">
        <v>119</v>
      </c>
      <c r="S884" s="191">
        <v>3</v>
      </c>
      <c r="U884" s="35"/>
      <c r="V884" s="35"/>
      <c r="X884" s="47">
        <f>$X$452</f>
        <v>1.2999999999999999E-3</v>
      </c>
      <c r="Z884" s="47">
        <f t="shared" si="28"/>
        <v>1.2999999999999999E-3</v>
      </c>
    </row>
    <row r="885" spans="2:26" ht="15" x14ac:dyDescent="0.25">
      <c r="B885" s="17">
        <v>98</v>
      </c>
      <c r="C885" s="17">
        <f t="shared" si="32"/>
        <v>98310</v>
      </c>
      <c r="D885" s="11"/>
      <c r="E885" s="22"/>
      <c r="F885" s="23"/>
      <c r="G885" s="22"/>
      <c r="H885" s="38"/>
      <c r="J885" s="2">
        <v>435</v>
      </c>
      <c r="K885" s="2">
        <f t="shared" si="31"/>
        <v>226</v>
      </c>
      <c r="L885" s="101" t="s">
        <v>471</v>
      </c>
      <c r="M885" s="104" t="s">
        <v>62</v>
      </c>
      <c r="N885" s="104" t="s">
        <v>119</v>
      </c>
      <c r="O885" s="102">
        <v>3</v>
      </c>
      <c r="P885" s="11"/>
      <c r="S885" s="14"/>
      <c r="U885" s="35"/>
      <c r="V885" s="35"/>
      <c r="X885" s="47"/>
      <c r="Z885" s="47"/>
    </row>
    <row r="886" spans="2:26" ht="15" x14ac:dyDescent="0.25">
      <c r="B886" s="17">
        <v>98</v>
      </c>
      <c r="C886" s="17">
        <f t="shared" si="32"/>
        <v>98120</v>
      </c>
      <c r="D886" s="11"/>
      <c r="E886" s="22"/>
      <c r="F886" s="23"/>
      <c r="G886" s="22"/>
      <c r="H886" s="38"/>
      <c r="J886" s="2">
        <v>440</v>
      </c>
      <c r="K886" s="2">
        <f t="shared" si="31"/>
        <v>223</v>
      </c>
      <c r="L886" s="11"/>
      <c r="O886" s="14"/>
      <c r="P886" s="11"/>
      <c r="S886" s="14"/>
      <c r="U886" s="35"/>
      <c r="V886" s="35"/>
      <c r="X886" s="47"/>
      <c r="Z886" s="47"/>
    </row>
    <row r="887" spans="2:26" ht="15" x14ac:dyDescent="0.25">
      <c r="B887" s="17">
        <v>98</v>
      </c>
      <c r="C887" s="17">
        <f t="shared" si="32"/>
        <v>98345</v>
      </c>
      <c r="D887" s="11"/>
      <c r="E887" s="22"/>
      <c r="F887" s="23"/>
      <c r="G887" s="22"/>
      <c r="H887" s="38"/>
      <c r="J887" s="2">
        <v>445</v>
      </c>
      <c r="K887" s="2">
        <f t="shared" si="31"/>
        <v>221</v>
      </c>
      <c r="L887" s="11"/>
      <c r="O887" s="14"/>
      <c r="P887" s="11"/>
      <c r="S887" s="14"/>
      <c r="U887" s="35"/>
      <c r="V887" s="35"/>
      <c r="X887" s="47"/>
      <c r="Z887" s="47"/>
    </row>
    <row r="888" spans="2:26" ht="15" x14ac:dyDescent="0.25">
      <c r="B888" s="17">
        <v>98</v>
      </c>
      <c r="C888" s="17">
        <f t="shared" si="32"/>
        <v>98100</v>
      </c>
      <c r="D888" s="11"/>
      <c r="E888" s="22"/>
      <c r="F888" s="23"/>
      <c r="G888" s="22"/>
      <c r="H888" s="38"/>
      <c r="J888" s="2">
        <v>450</v>
      </c>
      <c r="K888" s="2">
        <f t="shared" si="31"/>
        <v>218</v>
      </c>
      <c r="L888" s="11"/>
      <c r="O888" s="14"/>
      <c r="P888" s="11"/>
      <c r="S888" s="14"/>
      <c r="U888" s="35"/>
      <c r="V888" s="35"/>
      <c r="X888" s="47"/>
      <c r="Z888" s="47"/>
    </row>
    <row r="889" spans="2:26" ht="15" x14ac:dyDescent="0.25">
      <c r="B889" s="17">
        <v>98</v>
      </c>
      <c r="C889" s="17">
        <f t="shared" si="32"/>
        <v>98280</v>
      </c>
      <c r="D889" s="11"/>
      <c r="E889" s="22"/>
      <c r="F889" s="23"/>
      <c r="G889" s="22"/>
      <c r="H889" s="38"/>
      <c r="I889" s="30"/>
      <c r="J889" s="2">
        <v>455</v>
      </c>
      <c r="K889" s="2">
        <f t="shared" si="31"/>
        <v>216</v>
      </c>
      <c r="L889" s="11"/>
      <c r="O889" s="14"/>
      <c r="P889" s="11"/>
      <c r="S889" s="14"/>
      <c r="U889" s="35"/>
      <c r="V889" s="35"/>
      <c r="X889" s="47"/>
      <c r="Z889" s="47"/>
    </row>
    <row r="890" spans="2:26" ht="15" x14ac:dyDescent="0.25">
      <c r="B890" s="17">
        <v>98</v>
      </c>
      <c r="C890" s="17">
        <f t="shared" si="32"/>
        <v>98345</v>
      </c>
      <c r="D890" s="11"/>
      <c r="E890" s="22"/>
      <c r="F890" s="23"/>
      <c r="G890" s="22"/>
      <c r="H890" s="38"/>
      <c r="I890" s="11" t="s">
        <v>139</v>
      </c>
      <c r="J890" s="2">
        <v>445</v>
      </c>
      <c r="K890" s="2">
        <f t="shared" si="31"/>
        <v>221</v>
      </c>
      <c r="L890" s="11"/>
      <c r="O890" s="14"/>
      <c r="P890" s="11"/>
      <c r="S890" s="14"/>
      <c r="U890" s="35"/>
      <c r="V890" s="35"/>
      <c r="X890" s="47"/>
      <c r="Z890" s="47"/>
    </row>
    <row r="891" spans="2:26" ht="15" x14ac:dyDescent="0.25">
      <c r="B891" s="17">
        <v>98</v>
      </c>
      <c r="C891" s="17">
        <f t="shared" si="32"/>
        <v>98100</v>
      </c>
      <c r="D891" s="11"/>
      <c r="E891" s="22"/>
      <c r="F891" s="23"/>
      <c r="G891" s="22"/>
      <c r="H891" s="38"/>
      <c r="I891" s="11"/>
      <c r="J891" s="2">
        <v>450</v>
      </c>
      <c r="K891" s="2">
        <f t="shared" si="31"/>
        <v>218</v>
      </c>
      <c r="L891" s="11"/>
      <c r="O891" s="14"/>
      <c r="P891" s="11"/>
      <c r="S891" s="14"/>
      <c r="U891" s="35"/>
      <c r="V891" s="35"/>
      <c r="X891" s="47"/>
      <c r="Z891" s="47"/>
    </row>
    <row r="892" spans="2:26" ht="15.75" thickBot="1" x14ac:dyDescent="0.3">
      <c r="B892" s="17">
        <v>98</v>
      </c>
      <c r="C892" s="17">
        <f t="shared" si="32"/>
        <v>98280</v>
      </c>
      <c r="D892" s="11"/>
      <c r="E892" s="22"/>
      <c r="F892" s="23"/>
      <c r="G892" s="22"/>
      <c r="H892" s="38"/>
      <c r="I892" s="12"/>
      <c r="J892" s="2">
        <v>455</v>
      </c>
      <c r="K892" s="2">
        <f t="shared" si="31"/>
        <v>216</v>
      </c>
      <c r="L892" s="12"/>
      <c r="M892" s="4"/>
      <c r="N892" s="4"/>
      <c r="O892" s="15"/>
      <c r="P892" s="12"/>
      <c r="Q892" s="4"/>
      <c r="R892" s="4"/>
      <c r="S892" s="15"/>
      <c r="U892" s="35"/>
      <c r="V892" s="35"/>
      <c r="X892" s="47"/>
      <c r="Z892" s="47"/>
    </row>
    <row r="893" spans="2:26" ht="15" x14ac:dyDescent="0.25">
      <c r="B893" s="10">
        <v>99</v>
      </c>
      <c r="C893" s="16">
        <f t="shared" si="32"/>
        <v>99330</v>
      </c>
      <c r="D893" s="16">
        <v>446</v>
      </c>
      <c r="E893" s="40">
        <f>B893*F893</f>
        <v>109838.29630029235</v>
      </c>
      <c r="F893" s="86">
        <f>F884*(1-X893)</f>
        <v>1109.4777404069935</v>
      </c>
      <c r="G893" s="36">
        <f>B893*H893</f>
        <v>120822.12593032159</v>
      </c>
      <c r="H893" s="37">
        <f>H884*(1-Z893)</f>
        <v>1220.4255144476929</v>
      </c>
      <c r="I893" s="19" t="s">
        <v>136</v>
      </c>
      <c r="J893" s="19">
        <v>430</v>
      </c>
      <c r="K893" s="19">
        <f t="shared" si="31"/>
        <v>231</v>
      </c>
      <c r="L893" s="101" t="s">
        <v>452</v>
      </c>
      <c r="M893" s="104" t="s">
        <v>62</v>
      </c>
      <c r="N893" s="104" t="s">
        <v>119</v>
      </c>
      <c r="O893" s="102">
        <v>3</v>
      </c>
      <c r="P893" s="189" t="s">
        <v>529</v>
      </c>
      <c r="Q893" s="190" t="s">
        <v>62</v>
      </c>
      <c r="R893" s="190" t="s">
        <v>119</v>
      </c>
      <c r="S893" s="191">
        <v>3</v>
      </c>
      <c r="U893" s="35"/>
      <c r="V893" s="35"/>
      <c r="X893" s="47">
        <f>$X$452</f>
        <v>1.2999999999999999E-3</v>
      </c>
      <c r="Z893" s="47">
        <f t="shared" si="28"/>
        <v>1.2999999999999999E-3</v>
      </c>
    </row>
    <row r="894" spans="2:26" ht="15" x14ac:dyDescent="0.25">
      <c r="B894" s="11">
        <v>99</v>
      </c>
      <c r="C894" s="17">
        <f t="shared" si="32"/>
        <v>99180</v>
      </c>
      <c r="D894" s="17"/>
      <c r="E894" s="41"/>
      <c r="F894" s="85"/>
      <c r="G894" s="22"/>
      <c r="H894" s="38"/>
      <c r="J894" s="2">
        <v>435</v>
      </c>
      <c r="K894" s="2">
        <f t="shared" si="31"/>
        <v>228</v>
      </c>
      <c r="L894" s="101" t="s">
        <v>471</v>
      </c>
      <c r="M894" s="104" t="s">
        <v>62</v>
      </c>
      <c r="N894" s="104" t="s">
        <v>119</v>
      </c>
      <c r="O894" s="102">
        <v>3</v>
      </c>
      <c r="P894" s="11"/>
      <c r="S894" s="14"/>
      <c r="U894" s="35"/>
      <c r="V894" s="35"/>
      <c r="X894" s="47"/>
      <c r="Z894" s="47"/>
    </row>
    <row r="895" spans="2:26" ht="15" x14ac:dyDescent="0.25">
      <c r="B895" s="11">
        <v>99</v>
      </c>
      <c r="C895" s="17">
        <f t="shared" si="32"/>
        <v>99000</v>
      </c>
      <c r="D895" s="17"/>
      <c r="E895" s="41"/>
      <c r="F895" s="85"/>
      <c r="G895" s="22"/>
      <c r="H895" s="38"/>
      <c r="J895" s="2">
        <v>440</v>
      </c>
      <c r="K895" s="2">
        <f t="shared" si="31"/>
        <v>225</v>
      </c>
      <c r="L895" s="11"/>
      <c r="O895" s="14"/>
      <c r="P895" s="11"/>
      <c r="S895" s="14"/>
      <c r="U895" s="35"/>
      <c r="V895" s="35"/>
      <c r="X895" s="47"/>
      <c r="Z895" s="47"/>
    </row>
    <row r="896" spans="2:26" ht="15" x14ac:dyDescent="0.25">
      <c r="B896" s="11">
        <v>99</v>
      </c>
      <c r="C896" s="17">
        <f t="shared" si="32"/>
        <v>99235</v>
      </c>
      <c r="D896" s="17"/>
      <c r="E896" s="41"/>
      <c r="F896" s="85"/>
      <c r="G896" s="22"/>
      <c r="H896" s="38"/>
      <c r="J896" s="2">
        <v>445</v>
      </c>
      <c r="K896" s="2">
        <f t="shared" si="31"/>
        <v>223</v>
      </c>
      <c r="L896" s="11"/>
      <c r="O896" s="14"/>
      <c r="P896" s="11"/>
      <c r="S896" s="14"/>
      <c r="U896" s="35"/>
      <c r="V896" s="35"/>
      <c r="X896" s="47"/>
      <c r="Z896" s="47"/>
    </row>
    <row r="897" spans="2:26" ht="15" x14ac:dyDescent="0.25">
      <c r="B897" s="11">
        <v>99</v>
      </c>
      <c r="C897" s="17">
        <f t="shared" si="32"/>
        <v>99000</v>
      </c>
      <c r="D897" s="17"/>
      <c r="E897" s="41"/>
      <c r="F897" s="85"/>
      <c r="G897" s="22"/>
      <c r="H897" s="38"/>
      <c r="J897" s="2">
        <v>450</v>
      </c>
      <c r="K897" s="2">
        <f t="shared" si="31"/>
        <v>220</v>
      </c>
      <c r="L897" s="11"/>
      <c r="O897" s="14"/>
      <c r="P897" s="11"/>
      <c r="S897" s="14"/>
      <c r="U897" s="35"/>
      <c r="V897" s="35"/>
      <c r="X897" s="47"/>
      <c r="Z897" s="47"/>
    </row>
    <row r="898" spans="2:26" ht="15" x14ac:dyDescent="0.25">
      <c r="B898" s="11">
        <v>99</v>
      </c>
      <c r="C898" s="17">
        <f t="shared" si="32"/>
        <v>99190</v>
      </c>
      <c r="D898" s="17"/>
      <c r="E898" s="41"/>
      <c r="F898" s="85"/>
      <c r="G898" s="22"/>
      <c r="H898" s="38"/>
      <c r="I898" s="30"/>
      <c r="J898" s="2">
        <v>455</v>
      </c>
      <c r="K898" s="2">
        <f t="shared" si="31"/>
        <v>218</v>
      </c>
      <c r="L898" s="11"/>
      <c r="O898" s="14"/>
      <c r="P898" s="11"/>
      <c r="S898" s="14"/>
      <c r="U898" s="35"/>
      <c r="V898" s="35"/>
      <c r="X898" s="47"/>
      <c r="Z898" s="47"/>
    </row>
    <row r="899" spans="2:26" ht="15" x14ac:dyDescent="0.25">
      <c r="B899" s="11">
        <v>99</v>
      </c>
      <c r="C899" s="17">
        <f t="shared" si="32"/>
        <v>99235</v>
      </c>
      <c r="D899" s="17"/>
      <c r="E899" s="41"/>
      <c r="F899" s="85"/>
      <c r="G899" s="22"/>
      <c r="H899" s="38"/>
      <c r="I899" s="11" t="s">
        <v>139</v>
      </c>
      <c r="J899" s="2">
        <v>445</v>
      </c>
      <c r="K899" s="2">
        <f t="shared" si="31"/>
        <v>223</v>
      </c>
      <c r="L899" s="11"/>
      <c r="O899" s="14"/>
      <c r="P899" s="11"/>
      <c r="S899" s="14"/>
      <c r="U899" s="35"/>
      <c r="V899" s="35"/>
      <c r="X899" s="47"/>
      <c r="Z899" s="47"/>
    </row>
    <row r="900" spans="2:26" ht="15" x14ac:dyDescent="0.25">
      <c r="B900" s="11">
        <v>99</v>
      </c>
      <c r="C900" s="17">
        <f t="shared" si="32"/>
        <v>99000</v>
      </c>
      <c r="D900" s="17"/>
      <c r="E900" s="41"/>
      <c r="F900" s="85"/>
      <c r="G900" s="22"/>
      <c r="H900" s="38"/>
      <c r="I900" s="11"/>
      <c r="J900" s="2">
        <v>450</v>
      </c>
      <c r="K900" s="2">
        <f t="shared" si="31"/>
        <v>220</v>
      </c>
      <c r="L900" s="11"/>
      <c r="O900" s="14"/>
      <c r="P900" s="11"/>
      <c r="S900" s="14"/>
      <c r="U900" s="35"/>
      <c r="V900" s="35"/>
      <c r="X900" s="47"/>
      <c r="Z900" s="47"/>
    </row>
    <row r="901" spans="2:26" ht="15.75" thickBot="1" x14ac:dyDescent="0.3">
      <c r="B901" s="63">
        <v>99</v>
      </c>
      <c r="C901" s="58">
        <f t="shared" si="32"/>
        <v>99190</v>
      </c>
      <c r="D901" s="58"/>
      <c r="E901" s="88"/>
      <c r="F901" s="89"/>
      <c r="G901" s="59"/>
      <c r="H901" s="61"/>
      <c r="I901" s="63"/>
      <c r="J901" s="62">
        <v>455</v>
      </c>
      <c r="K901" s="62">
        <f t="shared" si="31"/>
        <v>218</v>
      </c>
      <c r="L901" s="63"/>
      <c r="M901" s="62"/>
      <c r="N901" s="62"/>
      <c r="O901" s="64"/>
      <c r="P901" s="63"/>
      <c r="Q901" s="62"/>
      <c r="R901" s="62"/>
      <c r="S901" s="64"/>
      <c r="T901" s="62"/>
      <c r="U901" s="65"/>
      <c r="V901" s="65"/>
      <c r="W901" s="62"/>
      <c r="X901" s="90"/>
      <c r="Y901" s="62"/>
      <c r="Z901" s="90"/>
    </row>
    <row r="902" spans="2:26" ht="15.75" thickTop="1" x14ac:dyDescent="0.25">
      <c r="B902" s="17">
        <v>100</v>
      </c>
      <c r="C902" s="17">
        <f t="shared" si="32"/>
        <v>99760</v>
      </c>
      <c r="D902" s="17">
        <v>450</v>
      </c>
      <c r="E902" s="130">
        <f>B902*F902</f>
        <v>110000</v>
      </c>
      <c r="F902" s="49">
        <v>1100</v>
      </c>
      <c r="G902" s="48">
        <f>B902*H902</f>
        <v>121000</v>
      </c>
      <c r="H902" s="52">
        <v>1210</v>
      </c>
      <c r="I902" s="2" t="s">
        <v>136</v>
      </c>
      <c r="J902" s="2">
        <v>430</v>
      </c>
      <c r="K902" s="2">
        <f>FLOOR(B902*1000/J902,1)</f>
        <v>232</v>
      </c>
      <c r="L902" s="30" t="s">
        <v>541</v>
      </c>
      <c r="M902" s="31" t="s">
        <v>62</v>
      </c>
      <c r="N902" s="31" t="s">
        <v>119</v>
      </c>
      <c r="O902" s="32">
        <v>1</v>
      </c>
      <c r="P902" s="189" t="s">
        <v>529</v>
      </c>
      <c r="Q902" s="190" t="s">
        <v>62</v>
      </c>
      <c r="R902" s="190" t="s">
        <v>119</v>
      </c>
      <c r="S902" s="191">
        <v>4</v>
      </c>
      <c r="U902" s="35"/>
      <c r="V902" s="35"/>
      <c r="X902" s="35"/>
      <c r="Z902" s="35"/>
    </row>
    <row r="903" spans="2:26" ht="15" x14ac:dyDescent="0.25">
      <c r="B903" s="17">
        <v>100</v>
      </c>
      <c r="C903" s="17">
        <f t="shared" si="32"/>
        <v>99615</v>
      </c>
      <c r="D903" s="17"/>
      <c r="E903" s="99"/>
      <c r="F903" s="78"/>
      <c r="G903" s="77"/>
      <c r="H903" s="79"/>
      <c r="J903" s="2">
        <v>435</v>
      </c>
      <c r="K903" s="2">
        <f>FLOOR(B903*1000/J903,1)</f>
        <v>229</v>
      </c>
      <c r="L903" s="30" t="s">
        <v>530</v>
      </c>
      <c r="M903" s="31" t="s">
        <v>62</v>
      </c>
      <c r="N903" s="31" t="s">
        <v>119</v>
      </c>
      <c r="O903" s="32">
        <v>1</v>
      </c>
      <c r="P903" s="11"/>
      <c r="S903" s="14"/>
      <c r="U903" s="35"/>
      <c r="V903" s="35"/>
      <c r="X903" s="35"/>
      <c r="Z903" s="35"/>
    </row>
    <row r="904" spans="2:26" ht="15" x14ac:dyDescent="0.25">
      <c r="B904" s="17">
        <v>100</v>
      </c>
      <c r="C904" s="17">
        <f t="shared" si="32"/>
        <v>99880</v>
      </c>
      <c r="D904" s="17"/>
      <c r="E904" s="99"/>
      <c r="F904" s="78"/>
      <c r="G904" s="77"/>
      <c r="H904" s="79"/>
      <c r="J904" s="2">
        <v>440</v>
      </c>
      <c r="K904" s="2">
        <f t="shared" ref="K904:K910" si="33">FLOOR(B904*1000/J904,1)</f>
        <v>227</v>
      </c>
      <c r="L904" s="30" t="s">
        <v>481</v>
      </c>
      <c r="M904" s="31" t="s">
        <v>62</v>
      </c>
      <c r="N904" s="31" t="s">
        <v>63</v>
      </c>
      <c r="O904" s="32">
        <v>1</v>
      </c>
      <c r="P904" s="11"/>
      <c r="S904" s="14"/>
      <c r="U904" s="35"/>
      <c r="V904" s="35"/>
      <c r="X904" s="35"/>
      <c r="Z904" s="35"/>
    </row>
    <row r="905" spans="2:26" ht="15" x14ac:dyDescent="0.25">
      <c r="B905" s="17">
        <v>100</v>
      </c>
      <c r="C905" s="17">
        <f t="shared" si="32"/>
        <v>99680</v>
      </c>
      <c r="D905" s="17"/>
      <c r="E905" s="99"/>
      <c r="F905" s="78"/>
      <c r="G905" s="77"/>
      <c r="H905" s="79"/>
      <c r="J905" s="2">
        <v>445</v>
      </c>
      <c r="K905" s="2">
        <f t="shared" si="33"/>
        <v>224</v>
      </c>
      <c r="L905" s="30" t="s">
        <v>483</v>
      </c>
      <c r="M905" s="31" t="s">
        <v>62</v>
      </c>
      <c r="N905" s="31" t="s">
        <v>119</v>
      </c>
      <c r="O905" s="32">
        <v>1</v>
      </c>
      <c r="P905" s="11"/>
      <c r="S905" s="14"/>
      <c r="U905" s="35"/>
      <c r="V905" s="35"/>
      <c r="X905" s="35"/>
      <c r="Z905" s="35"/>
    </row>
    <row r="906" spans="2:26" ht="15" x14ac:dyDescent="0.25">
      <c r="B906" s="17">
        <v>100</v>
      </c>
      <c r="C906" s="17">
        <f t="shared" si="32"/>
        <v>99900</v>
      </c>
      <c r="D906" s="17"/>
      <c r="E906" s="99"/>
      <c r="F906" s="78"/>
      <c r="G906" s="77"/>
      <c r="H906" s="79"/>
      <c r="J906" s="2">
        <v>450</v>
      </c>
      <c r="K906" s="2">
        <f t="shared" si="33"/>
        <v>222</v>
      </c>
      <c r="L906" s="30" t="s">
        <v>485</v>
      </c>
      <c r="M906" s="31" t="s">
        <v>62</v>
      </c>
      <c r="N906" s="31" t="s">
        <v>63</v>
      </c>
      <c r="O906" s="32">
        <v>1</v>
      </c>
      <c r="P906" s="11"/>
      <c r="S906" s="14"/>
      <c r="U906" s="35"/>
      <c r="V906" s="35"/>
      <c r="X906" s="35"/>
      <c r="Z906" s="35"/>
    </row>
    <row r="907" spans="2:26" ht="15" x14ac:dyDescent="0.25">
      <c r="B907" s="17">
        <v>100</v>
      </c>
      <c r="C907" s="17">
        <f t="shared" si="32"/>
        <v>99645</v>
      </c>
      <c r="D907" s="17"/>
      <c r="E907" s="99"/>
      <c r="F907" s="78"/>
      <c r="G907" s="77"/>
      <c r="H907" s="79"/>
      <c r="I907" s="30"/>
      <c r="J907" s="2">
        <v>455</v>
      </c>
      <c r="K907" s="2">
        <f t="shared" si="33"/>
        <v>219</v>
      </c>
      <c r="L907" s="11"/>
      <c r="O907" s="14"/>
      <c r="P907" s="11"/>
      <c r="S907" s="14"/>
      <c r="U907" s="35"/>
      <c r="V907" s="35"/>
      <c r="X907" s="35"/>
      <c r="Z907" s="35"/>
    </row>
    <row r="908" spans="2:26" ht="15" x14ac:dyDescent="0.25">
      <c r="B908" s="17">
        <v>100</v>
      </c>
      <c r="C908" s="17">
        <f t="shared" si="32"/>
        <v>99680</v>
      </c>
      <c r="D908" s="17"/>
      <c r="E908" s="99"/>
      <c r="F908" s="78"/>
      <c r="G908" s="77"/>
      <c r="H908" s="79"/>
      <c r="I908" s="11" t="s">
        <v>139</v>
      </c>
      <c r="J908" s="2">
        <v>445</v>
      </c>
      <c r="K908" s="2">
        <f t="shared" si="33"/>
        <v>224</v>
      </c>
      <c r="L908" s="11"/>
      <c r="O908" s="14"/>
      <c r="P908" s="11"/>
      <c r="S908" s="14"/>
      <c r="U908" s="35"/>
      <c r="V908" s="35"/>
      <c r="X908" s="35"/>
      <c r="Z908" s="35"/>
    </row>
    <row r="909" spans="2:26" ht="15" x14ac:dyDescent="0.25">
      <c r="B909" s="17">
        <v>100</v>
      </c>
      <c r="C909" s="17">
        <f t="shared" si="32"/>
        <v>99900</v>
      </c>
      <c r="D909" s="17"/>
      <c r="E909" s="99"/>
      <c r="F909" s="78"/>
      <c r="G909" s="77"/>
      <c r="H909" s="79"/>
      <c r="I909" s="11"/>
      <c r="J909" s="2">
        <v>450</v>
      </c>
      <c r="K909" s="2">
        <f t="shared" si="33"/>
        <v>222</v>
      </c>
      <c r="L909" s="11"/>
      <c r="O909" s="14"/>
      <c r="P909" s="11"/>
      <c r="S909" s="14"/>
      <c r="U909" s="35"/>
      <c r="V909" s="35"/>
      <c r="X909" s="35"/>
      <c r="Z909" s="35"/>
    </row>
    <row r="910" spans="2:26" ht="15.75" thickBot="1" x14ac:dyDescent="0.3">
      <c r="B910" s="18">
        <v>100</v>
      </c>
      <c r="C910" s="18">
        <f t="shared" si="32"/>
        <v>99645</v>
      </c>
      <c r="D910" s="18"/>
      <c r="E910" s="131"/>
      <c r="F910" s="83"/>
      <c r="G910" s="82"/>
      <c r="H910" s="84"/>
      <c r="I910" s="12"/>
      <c r="J910" s="4">
        <v>455</v>
      </c>
      <c r="K910" s="4">
        <f t="shared" si="33"/>
        <v>219</v>
      </c>
      <c r="L910" s="12"/>
      <c r="M910" s="4"/>
      <c r="N910" s="4"/>
      <c r="O910" s="15"/>
      <c r="P910" s="12"/>
      <c r="Q910" s="4"/>
      <c r="R910" s="4"/>
      <c r="S910" s="15"/>
      <c r="U910" s="35"/>
      <c r="V910" s="35"/>
      <c r="X910" s="35"/>
      <c r="Z910" s="35"/>
    </row>
    <row r="911" spans="2:26" ht="15" x14ac:dyDescent="0.25">
      <c r="B911" s="10">
        <v>5000</v>
      </c>
      <c r="C911" s="16">
        <f t="shared" si="32"/>
        <v>5000040</v>
      </c>
      <c r="D911" s="16">
        <v>22500</v>
      </c>
      <c r="E911" s="98">
        <f>B911*F911</f>
        <v>5500000</v>
      </c>
      <c r="F911" s="97">
        <f>F902*(1-X902)</f>
        <v>1100</v>
      </c>
      <c r="G911" s="80">
        <f>B911*H911</f>
        <v>6050000</v>
      </c>
      <c r="H911" s="81">
        <v>1210</v>
      </c>
      <c r="I911" s="19" t="s">
        <v>136</v>
      </c>
      <c r="J911" s="19">
        <v>430</v>
      </c>
      <c r="K911" s="19">
        <f t="shared" si="31"/>
        <v>11628</v>
      </c>
      <c r="L911" s="10"/>
      <c r="M911" s="19"/>
      <c r="N911" s="19"/>
      <c r="O911" s="13"/>
      <c r="P911" s="10"/>
      <c r="Q911" s="19"/>
      <c r="R911" s="19"/>
      <c r="S911" s="13"/>
      <c r="U911" s="35"/>
      <c r="V911" s="35"/>
      <c r="X911" s="35"/>
      <c r="Z911" s="35"/>
    </row>
    <row r="912" spans="2:26" ht="15" x14ac:dyDescent="0.25">
      <c r="B912" s="11">
        <v>5000</v>
      </c>
      <c r="C912" s="17">
        <f t="shared" si="32"/>
        <v>5000325</v>
      </c>
      <c r="D912" s="17"/>
      <c r="E912" s="99"/>
      <c r="F912" s="100"/>
      <c r="G912" s="77"/>
      <c r="H912" s="79"/>
      <c r="J912" s="2">
        <v>435</v>
      </c>
      <c r="K912" s="2">
        <f t="shared" si="31"/>
        <v>11495</v>
      </c>
      <c r="L912" s="231" t="s">
        <v>547</v>
      </c>
      <c r="M912" s="232"/>
      <c r="N912" s="232"/>
      <c r="O912" s="233"/>
      <c r="P912" s="231" t="s">
        <v>547</v>
      </c>
      <c r="Q912" s="232"/>
      <c r="R912" s="232"/>
      <c r="S912" s="233"/>
      <c r="U912" s="35"/>
      <c r="V912" s="35"/>
      <c r="X912" s="35"/>
      <c r="Z912" s="35"/>
    </row>
    <row r="913" spans="2:26" ht="15" x14ac:dyDescent="0.25">
      <c r="B913" s="11">
        <v>5000</v>
      </c>
      <c r="C913" s="17">
        <f t="shared" si="32"/>
        <v>5000160</v>
      </c>
      <c r="D913" s="17"/>
      <c r="E913" s="99"/>
      <c r="F913" s="100"/>
      <c r="G913" s="77"/>
      <c r="H913" s="79"/>
      <c r="J913" s="2">
        <v>440</v>
      </c>
      <c r="K913" s="2">
        <f t="shared" si="31"/>
        <v>11364</v>
      </c>
      <c r="L913" s="195" t="s">
        <v>315</v>
      </c>
      <c r="M913" s="170"/>
      <c r="N913" s="170"/>
      <c r="O913" s="196"/>
      <c r="P913" s="195" t="s">
        <v>392</v>
      </c>
      <c r="S913" s="14"/>
      <c r="U913" s="35"/>
      <c r="V913" s="35"/>
      <c r="X913" s="35"/>
      <c r="Z913" s="35"/>
    </row>
    <row r="914" spans="2:26" ht="15" x14ac:dyDescent="0.25">
      <c r="B914" s="11">
        <v>5000</v>
      </c>
      <c r="C914" s="17">
        <f t="shared" si="32"/>
        <v>5000020</v>
      </c>
      <c r="D914" s="17"/>
      <c r="E914" s="99"/>
      <c r="F914" s="100"/>
      <c r="G914" s="77"/>
      <c r="H914" s="79"/>
      <c r="J914" s="2">
        <v>445</v>
      </c>
      <c r="K914" s="2">
        <f t="shared" si="31"/>
        <v>11236</v>
      </c>
      <c r="L914" s="195" t="s">
        <v>322</v>
      </c>
      <c r="M914" s="170"/>
      <c r="N914" s="170"/>
      <c r="O914" s="196"/>
      <c r="P914" s="195" t="s">
        <v>546</v>
      </c>
      <c r="S914" s="14"/>
      <c r="U914" s="35"/>
      <c r="V914" s="35"/>
      <c r="X914" s="35"/>
      <c r="Z914" s="35"/>
    </row>
    <row r="915" spans="2:26" ht="15" x14ac:dyDescent="0.25">
      <c r="B915" s="11">
        <v>5000</v>
      </c>
      <c r="C915" s="17">
        <f t="shared" si="32"/>
        <v>5000400</v>
      </c>
      <c r="D915" s="17"/>
      <c r="E915" s="99"/>
      <c r="F915" s="100"/>
      <c r="G915" s="77"/>
      <c r="H915" s="79"/>
      <c r="J915" s="2">
        <v>450</v>
      </c>
      <c r="K915" s="2">
        <f t="shared" si="31"/>
        <v>11112</v>
      </c>
      <c r="L915" s="195" t="s">
        <v>290</v>
      </c>
      <c r="M915" s="170"/>
      <c r="N915" s="170"/>
      <c r="O915" s="196"/>
      <c r="P915" s="195" t="s">
        <v>390</v>
      </c>
      <c r="S915" s="14"/>
      <c r="U915" s="35"/>
      <c r="V915" s="35"/>
      <c r="X915" s="35"/>
      <c r="Z915" s="35"/>
    </row>
    <row r="916" spans="2:26" ht="15" x14ac:dyDescent="0.25">
      <c r="B916" s="11">
        <v>5000</v>
      </c>
      <c r="C916" s="17">
        <f t="shared" si="32"/>
        <v>5000450</v>
      </c>
      <c r="D916" s="17"/>
      <c r="E916" s="99"/>
      <c r="F916" s="100"/>
      <c r="G916" s="77"/>
      <c r="H916" s="79"/>
      <c r="I916" s="30"/>
      <c r="J916" s="2">
        <v>455</v>
      </c>
      <c r="K916" s="2">
        <f t="shared" si="31"/>
        <v>10990</v>
      </c>
      <c r="L916" s="195" t="s">
        <v>330</v>
      </c>
      <c r="M916" s="170"/>
      <c r="N916" s="170"/>
      <c r="O916" s="196"/>
      <c r="P916" s="195"/>
      <c r="S916" s="14"/>
      <c r="U916" s="35"/>
      <c r="V916" s="35"/>
      <c r="X916" s="35"/>
      <c r="Z916" s="35"/>
    </row>
    <row r="917" spans="2:26" ht="15" x14ac:dyDescent="0.25">
      <c r="B917" s="11">
        <v>5000</v>
      </c>
      <c r="C917" s="17">
        <f t="shared" si="32"/>
        <v>5000020</v>
      </c>
      <c r="D917" s="17"/>
      <c r="E917" s="99"/>
      <c r="F917" s="100"/>
      <c r="G917" s="77"/>
      <c r="H917" s="79"/>
      <c r="I917" s="11" t="s">
        <v>139</v>
      </c>
      <c r="J917" s="2">
        <v>445</v>
      </c>
      <c r="K917" s="2">
        <f t="shared" si="31"/>
        <v>11236</v>
      </c>
      <c r="L917" s="195" t="s">
        <v>545</v>
      </c>
      <c r="M917" s="170"/>
      <c r="N917" s="170"/>
      <c r="O917" s="196"/>
      <c r="P917" s="195"/>
      <c r="S917" s="14"/>
      <c r="U917" s="35"/>
      <c r="V917" s="35"/>
      <c r="X917" s="35"/>
      <c r="Z917" s="35"/>
    </row>
    <row r="918" spans="2:26" ht="15" x14ac:dyDescent="0.25">
      <c r="B918" s="11">
        <v>5000</v>
      </c>
      <c r="C918" s="17">
        <f t="shared" si="32"/>
        <v>5000400</v>
      </c>
      <c r="D918" s="17"/>
      <c r="E918" s="99"/>
      <c r="F918" s="100"/>
      <c r="G918" s="77"/>
      <c r="H918" s="79"/>
      <c r="I918" s="11"/>
      <c r="J918" s="2">
        <v>450</v>
      </c>
      <c r="K918" s="2">
        <f t="shared" si="31"/>
        <v>11112</v>
      </c>
      <c r="L918" s="195" t="s">
        <v>398</v>
      </c>
      <c r="M918" s="170"/>
      <c r="N918" s="170"/>
      <c r="O918" s="196"/>
      <c r="P918" s="195"/>
      <c r="S918" s="14"/>
      <c r="U918" s="35"/>
      <c r="V918" s="35"/>
      <c r="X918" s="35"/>
      <c r="Z918" s="35"/>
    </row>
    <row r="919" spans="2:26" ht="15.75" thickBot="1" x14ac:dyDescent="0.3">
      <c r="B919" s="12">
        <v>5000</v>
      </c>
      <c r="C919" s="18">
        <f t="shared" si="32"/>
        <v>5000450</v>
      </c>
      <c r="D919" s="18"/>
      <c r="E919" s="4"/>
      <c r="F919" s="4"/>
      <c r="G919" s="12"/>
      <c r="H919" s="15"/>
      <c r="I919" s="12"/>
      <c r="J919" s="4">
        <v>455</v>
      </c>
      <c r="K919" s="4">
        <f t="shared" si="31"/>
        <v>10990</v>
      </c>
      <c r="L919" s="197" t="s">
        <v>410</v>
      </c>
      <c r="M919" s="198"/>
      <c r="N919" s="198"/>
      <c r="O919" s="199"/>
      <c r="P919" s="197"/>
      <c r="Q919" s="4"/>
      <c r="R919" s="4"/>
      <c r="S919" s="15"/>
    </row>
    <row r="920" spans="2:26" ht="15" x14ac:dyDescent="0.25"/>
  </sheetData>
  <mergeCells count="10">
    <mergeCell ref="L912:O912"/>
    <mergeCell ref="P912:S912"/>
    <mergeCell ref="E26:O26"/>
    <mergeCell ref="P26:V26"/>
    <mergeCell ref="E27:F27"/>
    <mergeCell ref="G27:H27"/>
    <mergeCell ref="I27:K27"/>
    <mergeCell ref="L27:O27"/>
    <mergeCell ref="P27:S27"/>
    <mergeCell ref="T27:V27"/>
  </mergeCells>
  <phoneticPr fontId="6" type="noConversion"/>
  <pageMargins left="0.7" right="0.7" top="0.75" bottom="0.75" header="0.3" footer="0.3"/>
  <pageSetup paperSize="9" scale="3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D0279-A56C-4567-8349-8B91701B3933}">
  <sheetPr>
    <tabColor rgb="FF00B050"/>
    <pageSetUpPr fitToPage="1"/>
  </sheetPr>
  <dimension ref="A1:XFC920"/>
  <sheetViews>
    <sheetView zoomScale="90" zoomScaleNormal="90" workbookViewId="0">
      <selection activeCell="B26" sqref="B26"/>
    </sheetView>
  </sheetViews>
  <sheetFormatPr defaultColWidth="0" defaultRowHeight="0" customHeight="1" zeroHeight="1" x14ac:dyDescent="0.25"/>
  <cols>
    <col min="1" max="1" width="3.28515625" style="2" customWidth="1"/>
    <col min="2" max="2" width="7.85546875" style="2" customWidth="1"/>
    <col min="3" max="3" width="11" style="2" customWidth="1"/>
    <col min="4" max="4" width="6.5703125" style="2" bestFit="1" customWidth="1"/>
    <col min="5" max="10" width="18.7109375" style="2" customWidth="1"/>
    <col min="11" max="11" width="6.7109375" style="2" bestFit="1" customWidth="1"/>
    <col min="12" max="12" width="18.7109375" style="2" customWidth="1"/>
    <col min="13" max="14" width="6.85546875" style="2" customWidth="1"/>
    <col min="15" max="15" width="5.7109375" style="2" customWidth="1"/>
    <col min="16" max="16" width="18.7109375" style="2" customWidth="1"/>
    <col min="17" max="17" width="4.28515625" style="2" bestFit="1" customWidth="1"/>
    <col min="18" max="18" width="4" style="2" bestFit="1" customWidth="1"/>
    <col min="19" max="19" width="5.7109375" style="2" customWidth="1"/>
    <col min="20" max="20" width="9.140625" style="2" customWidth="1"/>
    <col min="21" max="21" width="15.140625" style="2" customWidth="1"/>
    <col min="22" max="22" width="18.28515625" style="2" customWidth="1"/>
    <col min="23" max="23" width="2" style="2" bestFit="1" customWidth="1"/>
    <col min="24" max="24" width="9.140625" style="2" customWidth="1"/>
    <col min="25" max="25" width="4.42578125" style="2" customWidth="1"/>
    <col min="26" max="26" width="9.140625" style="2" customWidth="1"/>
    <col min="27" max="27" width="3.140625" style="2" customWidth="1"/>
    <col min="28" max="28" width="0" style="2" hidden="1"/>
    <col min="29" max="16382" width="9.140625" style="2" hidden="1"/>
    <col min="16383" max="16383" width="1.7109375" style="2" hidden="1" customWidth="1"/>
    <col min="16384" max="16384" width="7.42578125" style="2" hidden="1" customWidth="1"/>
  </cols>
  <sheetData>
    <row r="1" spans="5:23" ht="15.75" thickBot="1" x14ac:dyDescent="0.3"/>
    <row r="2" spans="5:23" ht="15.75" thickBot="1" x14ac:dyDescent="0.3">
      <c r="E2" s="1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3"/>
    </row>
    <row r="3" spans="5:23" ht="15.75" thickBot="1" x14ac:dyDescent="0.3">
      <c r="E3" s="11"/>
      <c r="P3" s="114" t="s">
        <v>38</v>
      </c>
      <c r="Q3" s="14"/>
    </row>
    <row r="4" spans="5:23" ht="15.75" thickBot="1" x14ac:dyDescent="0.3">
      <c r="E4" s="11"/>
      <c r="Q4" s="14"/>
    </row>
    <row r="5" spans="5:23" ht="15.75" thickBot="1" x14ac:dyDescent="0.3">
      <c r="E5" s="11"/>
      <c r="G5" s="1" t="s">
        <v>12</v>
      </c>
      <c r="P5" s="1" t="s">
        <v>23</v>
      </c>
      <c r="Q5" s="14"/>
      <c r="V5" s="1" t="s">
        <v>30</v>
      </c>
      <c r="W5" s="2" t="s">
        <v>41</v>
      </c>
    </row>
    <row r="6" spans="5:23" ht="15.75" thickBot="1" x14ac:dyDescent="0.3">
      <c r="E6" s="11"/>
      <c r="G6" s="19"/>
      <c r="Q6" s="14"/>
    </row>
    <row r="7" spans="5:23" ht="15.75" thickBot="1" x14ac:dyDescent="0.3">
      <c r="E7" s="11"/>
      <c r="G7" s="1" t="s">
        <v>2</v>
      </c>
      <c r="P7" s="1" t="s">
        <v>25</v>
      </c>
      <c r="Q7" s="14"/>
      <c r="V7" s="53" t="s">
        <v>31</v>
      </c>
      <c r="W7" s="2" t="s">
        <v>41</v>
      </c>
    </row>
    <row r="8" spans="5:23" ht="15.75" thickBot="1" x14ac:dyDescent="0.3">
      <c r="E8" s="11"/>
      <c r="Q8" s="14"/>
    </row>
    <row r="9" spans="5:23" ht="15.75" thickBot="1" x14ac:dyDescent="0.3">
      <c r="E9" s="11"/>
      <c r="G9" s="1" t="s">
        <v>3</v>
      </c>
      <c r="Q9" s="14"/>
    </row>
    <row r="10" spans="5:23" ht="15.75" thickBot="1" x14ac:dyDescent="0.3">
      <c r="E10" s="11"/>
      <c r="Q10" s="14"/>
    </row>
    <row r="11" spans="5:23" ht="15.75" thickBot="1" x14ac:dyDescent="0.3">
      <c r="E11" s="11"/>
      <c r="G11" s="1" t="s">
        <v>7</v>
      </c>
      <c r="Q11" s="14"/>
    </row>
    <row r="12" spans="5:23" ht="15.75" thickBot="1" x14ac:dyDescent="0.3">
      <c r="E12" s="11"/>
      <c r="Q12" s="14"/>
    </row>
    <row r="13" spans="5:23" ht="15.75" thickBot="1" x14ac:dyDescent="0.3">
      <c r="E13" s="11"/>
      <c r="G13" s="1" t="s">
        <v>0</v>
      </c>
      <c r="J13" s="1" t="s">
        <v>26</v>
      </c>
      <c r="Q13" s="14"/>
    </row>
    <row r="14" spans="5:23" ht="15.75" thickBot="1" x14ac:dyDescent="0.3">
      <c r="E14" s="11"/>
      <c r="Q14" s="14"/>
    </row>
    <row r="15" spans="5:23" ht="15.75" thickBot="1" x14ac:dyDescent="0.3">
      <c r="E15" s="11"/>
      <c r="F15" s="7" t="s">
        <v>5</v>
      </c>
      <c r="H15" s="6" t="s">
        <v>6</v>
      </c>
      <c r="J15" s="1" t="s">
        <v>27</v>
      </c>
      <c r="Q15" s="14"/>
    </row>
    <row r="16" spans="5:23" ht="15.75" thickBot="1" x14ac:dyDescent="0.3">
      <c r="E16" s="11"/>
      <c r="Q16" s="14"/>
    </row>
    <row r="17" spans="2:26" ht="15.75" thickBot="1" x14ac:dyDescent="0.3">
      <c r="E17" s="11"/>
      <c r="F17" s="5" t="s">
        <v>1</v>
      </c>
      <c r="H17" s="3" t="s">
        <v>9</v>
      </c>
      <c r="Q17" s="14"/>
    </row>
    <row r="18" spans="2:26" ht="15.75" thickBot="1" x14ac:dyDescent="0.3">
      <c r="E18" s="11"/>
      <c r="Q18" s="14"/>
    </row>
    <row r="19" spans="2:26" ht="15.75" thickBot="1" x14ac:dyDescent="0.3">
      <c r="E19" s="11"/>
      <c r="H19" s="1" t="s">
        <v>8</v>
      </c>
      <c r="P19" s="1" t="s">
        <v>24</v>
      </c>
      <c r="Q19" s="14"/>
    </row>
    <row r="20" spans="2:26" ht="15.75" thickBot="1" x14ac:dyDescent="0.3">
      <c r="E20" s="11"/>
      <c r="Q20" s="14"/>
    </row>
    <row r="21" spans="2:26" ht="15.75" thickBot="1" x14ac:dyDescent="0.3">
      <c r="E21" s="11"/>
      <c r="P21" s="115" t="s">
        <v>39</v>
      </c>
      <c r="Q21" s="150"/>
      <c r="R21" s="149"/>
    </row>
    <row r="22" spans="2:26" ht="15.75" thickBot="1" x14ac:dyDescent="0.3">
      <c r="E22" s="11"/>
      <c r="Q22" s="14"/>
    </row>
    <row r="23" spans="2:26" ht="15.75" thickBot="1" x14ac:dyDescent="0.3">
      <c r="E23" s="11"/>
      <c r="P23" s="1" t="s">
        <v>40</v>
      </c>
      <c r="Q23" s="14"/>
      <c r="X23" s="53" t="s">
        <v>29</v>
      </c>
      <c r="Z23" s="54" t="s">
        <v>14</v>
      </c>
    </row>
    <row r="24" spans="2:26" ht="15.75" thickBot="1" x14ac:dyDescent="0.3">
      <c r="E24" s="12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15"/>
      <c r="X24" s="46"/>
      <c r="Z24" s="46"/>
    </row>
    <row r="25" spans="2:26" ht="15.75" thickBot="1" x14ac:dyDescent="0.3">
      <c r="X25" s="46"/>
      <c r="Z25" s="46"/>
    </row>
    <row r="26" spans="2:26" ht="15.75" thickBot="1" x14ac:dyDescent="0.3">
      <c r="E26" s="245" t="s">
        <v>3</v>
      </c>
      <c r="F26" s="246"/>
      <c r="G26" s="246"/>
      <c r="H26" s="246"/>
      <c r="I26" s="246"/>
      <c r="J26" s="246"/>
      <c r="K26" s="246"/>
      <c r="L26" s="246"/>
      <c r="M26" s="246"/>
      <c r="N26" s="246"/>
      <c r="O26" s="247"/>
      <c r="P26" s="236" t="s">
        <v>4</v>
      </c>
      <c r="Q26" s="237"/>
      <c r="R26" s="237"/>
      <c r="S26" s="237"/>
      <c r="T26" s="237"/>
      <c r="U26" s="237"/>
      <c r="V26" s="238"/>
      <c r="X26" s="45">
        <v>3.5000000000000003E-2</v>
      </c>
      <c r="Z26" s="45">
        <v>3.5000000000000003E-2</v>
      </c>
    </row>
    <row r="27" spans="2:26" ht="15.75" thickBot="1" x14ac:dyDescent="0.3">
      <c r="E27" s="251" t="s">
        <v>13</v>
      </c>
      <c r="F27" s="252"/>
      <c r="G27" s="253" t="s">
        <v>14</v>
      </c>
      <c r="H27" s="254"/>
      <c r="I27" s="255" t="s">
        <v>0</v>
      </c>
      <c r="J27" s="256"/>
      <c r="K27" s="256"/>
      <c r="L27" s="248" t="s">
        <v>20</v>
      </c>
      <c r="M27" s="249"/>
      <c r="N27" s="249"/>
      <c r="O27" s="250"/>
      <c r="P27" s="242" t="s">
        <v>21</v>
      </c>
      <c r="Q27" s="243"/>
      <c r="R27" s="243"/>
      <c r="S27" s="244"/>
      <c r="T27" s="239" t="s">
        <v>8</v>
      </c>
      <c r="U27" s="240"/>
      <c r="V27" s="241"/>
      <c r="W27" s="35"/>
      <c r="X27" s="46"/>
      <c r="Z27" s="46"/>
    </row>
    <row r="28" spans="2:26" ht="15.75" thickBot="1" x14ac:dyDescent="0.3">
      <c r="B28" s="2" t="s">
        <v>28</v>
      </c>
      <c r="C28" s="2" t="s">
        <v>10</v>
      </c>
      <c r="D28" s="16" t="s">
        <v>130</v>
      </c>
      <c r="E28" s="21" t="s">
        <v>19</v>
      </c>
      <c r="F28" s="7" t="s">
        <v>18</v>
      </c>
      <c r="G28" s="20" t="s">
        <v>19</v>
      </c>
      <c r="H28" s="7" t="s">
        <v>18</v>
      </c>
      <c r="I28" s="21" t="s">
        <v>11</v>
      </c>
      <c r="J28" s="7" t="s">
        <v>15</v>
      </c>
      <c r="K28" s="21" t="s">
        <v>16</v>
      </c>
      <c r="L28" s="33" t="s">
        <v>11</v>
      </c>
      <c r="M28" s="7" t="s">
        <v>42</v>
      </c>
      <c r="N28" s="7" t="s">
        <v>63</v>
      </c>
      <c r="O28" s="34" t="s">
        <v>16</v>
      </c>
      <c r="P28" s="103" t="s">
        <v>11</v>
      </c>
      <c r="Q28" s="103" t="s">
        <v>42</v>
      </c>
      <c r="R28" s="103" t="s">
        <v>63</v>
      </c>
      <c r="S28" s="103" t="s">
        <v>16</v>
      </c>
      <c r="T28" s="8" t="s">
        <v>11</v>
      </c>
      <c r="U28" s="26" t="s">
        <v>17</v>
      </c>
      <c r="V28" s="9" t="s">
        <v>16</v>
      </c>
      <c r="W28" s="35"/>
      <c r="X28" s="46"/>
      <c r="Z28" s="46"/>
    </row>
    <row r="29" spans="2:26" ht="15.75" thickBot="1" x14ac:dyDescent="0.3">
      <c r="B29" s="10">
        <v>3</v>
      </c>
      <c r="C29" s="10">
        <f>K29*J29</f>
        <v>3180</v>
      </c>
      <c r="D29" s="257">
        <v>14</v>
      </c>
      <c r="E29" s="40">
        <f>B29*F29</f>
        <v>6308.49</v>
      </c>
      <c r="F29" s="50">
        <v>2102.83</v>
      </c>
      <c r="G29" s="36">
        <f>B29*H29</f>
        <v>6900</v>
      </c>
      <c r="H29" s="50">
        <v>2300</v>
      </c>
      <c r="I29" s="19" t="s">
        <v>142</v>
      </c>
      <c r="J29" s="19">
        <v>530</v>
      </c>
      <c r="K29" s="19">
        <f>CEILING(B29*1000/J29,1)</f>
        <v>6</v>
      </c>
      <c r="L29" s="189" t="s">
        <v>420</v>
      </c>
      <c r="M29" s="190" t="s">
        <v>47</v>
      </c>
      <c r="N29" s="190" t="s">
        <v>48</v>
      </c>
      <c r="O29" s="191">
        <v>1</v>
      </c>
      <c r="P29" s="189" t="s">
        <v>422</v>
      </c>
      <c r="Q29" s="190" t="s">
        <v>47</v>
      </c>
      <c r="R29" s="190" t="s">
        <v>63</v>
      </c>
      <c r="S29" s="191">
        <v>1</v>
      </c>
      <c r="T29" s="10" t="s">
        <v>211</v>
      </c>
      <c r="U29" s="19">
        <v>5.12</v>
      </c>
      <c r="V29" s="167" t="s">
        <v>242</v>
      </c>
      <c r="W29" s="35"/>
      <c r="X29" s="46"/>
      <c r="Z29" s="46"/>
    </row>
    <row r="30" spans="2:26" ht="15" x14ac:dyDescent="0.25">
      <c r="B30" s="11">
        <v>3</v>
      </c>
      <c r="C30" s="11">
        <f t="shared" ref="C30:C93" si="0">K30*J30</f>
        <v>3210</v>
      </c>
      <c r="D30" s="258"/>
      <c r="E30" s="41"/>
      <c r="F30" s="38"/>
      <c r="G30" s="22"/>
      <c r="H30" s="38"/>
      <c r="J30" s="2">
        <v>535</v>
      </c>
      <c r="K30" s="2">
        <f t="shared" ref="K30:K33" si="1">CEILING(B30*1000/J30,1)</f>
        <v>6</v>
      </c>
      <c r="L30" s="30" t="s">
        <v>433</v>
      </c>
      <c r="M30" s="31" t="s">
        <v>47</v>
      </c>
      <c r="N30" s="31" t="s">
        <v>63</v>
      </c>
      <c r="O30" s="32">
        <v>1</v>
      </c>
      <c r="P30" s="30" t="s">
        <v>427</v>
      </c>
      <c r="Q30" s="31" t="s">
        <v>47</v>
      </c>
      <c r="R30" s="31" t="s">
        <v>48</v>
      </c>
      <c r="S30" s="32">
        <v>1</v>
      </c>
      <c r="T30" s="11" t="s">
        <v>212</v>
      </c>
      <c r="U30" s="2">
        <v>5.0999999999999996</v>
      </c>
      <c r="V30" s="206" t="s">
        <v>242</v>
      </c>
      <c r="W30" s="35"/>
      <c r="X30" s="46"/>
      <c r="Z30" s="46"/>
    </row>
    <row r="31" spans="2:26" ht="15" x14ac:dyDescent="0.25">
      <c r="B31" s="11">
        <v>3</v>
      </c>
      <c r="C31" s="11">
        <f t="shared" si="0"/>
        <v>3240</v>
      </c>
      <c r="D31" s="258"/>
      <c r="E31" s="41"/>
      <c r="F31" s="38"/>
      <c r="G31" s="22"/>
      <c r="H31" s="38"/>
      <c r="J31" s="2">
        <v>540</v>
      </c>
      <c r="K31" s="2">
        <f t="shared" si="1"/>
        <v>6</v>
      </c>
      <c r="L31" s="30" t="s">
        <v>439</v>
      </c>
      <c r="M31" s="31" t="s">
        <v>47</v>
      </c>
      <c r="N31" s="31" t="s">
        <v>63</v>
      </c>
      <c r="O31" s="32">
        <v>1</v>
      </c>
      <c r="P31" s="30" t="s">
        <v>493</v>
      </c>
      <c r="Q31" s="31" t="s">
        <v>47</v>
      </c>
      <c r="R31" s="31" t="s">
        <v>48</v>
      </c>
      <c r="S31" s="32">
        <v>1</v>
      </c>
      <c r="T31" s="11" t="s">
        <v>232</v>
      </c>
      <c r="U31" s="2">
        <v>5</v>
      </c>
      <c r="V31" s="206" t="s">
        <v>242</v>
      </c>
      <c r="W31" s="35"/>
      <c r="X31" s="46"/>
      <c r="Z31" s="46"/>
    </row>
    <row r="32" spans="2:26" ht="15" x14ac:dyDescent="0.25">
      <c r="B32" s="11">
        <v>3</v>
      </c>
      <c r="C32" s="11">
        <f t="shared" si="0"/>
        <v>3270</v>
      </c>
      <c r="D32" s="258"/>
      <c r="E32" s="41"/>
      <c r="F32" s="38"/>
      <c r="G32" s="22"/>
      <c r="H32" s="38"/>
      <c r="J32" s="2">
        <v>545</v>
      </c>
      <c r="K32" s="2">
        <f t="shared" si="1"/>
        <v>6</v>
      </c>
      <c r="L32" s="30" t="s">
        <v>477</v>
      </c>
      <c r="M32" s="31" t="s">
        <v>47</v>
      </c>
      <c r="N32" s="31" t="s">
        <v>48</v>
      </c>
      <c r="O32" s="32">
        <v>1</v>
      </c>
      <c r="P32" s="30" t="s">
        <v>513</v>
      </c>
      <c r="Q32" s="31" t="s">
        <v>47</v>
      </c>
      <c r="R32" s="31" t="s">
        <v>48</v>
      </c>
      <c r="S32" s="32">
        <v>1</v>
      </c>
      <c r="T32" s="11" t="s">
        <v>233</v>
      </c>
      <c r="U32" s="2">
        <v>7</v>
      </c>
      <c r="V32" s="206" t="s">
        <v>242</v>
      </c>
      <c r="X32" s="46"/>
      <c r="Z32" s="46"/>
    </row>
    <row r="33" spans="2:26" ht="15" x14ac:dyDescent="0.25">
      <c r="B33" s="11">
        <v>3</v>
      </c>
      <c r="C33" s="11">
        <f t="shared" si="0"/>
        <v>3300</v>
      </c>
      <c r="D33" s="258"/>
      <c r="E33" s="41"/>
      <c r="F33" s="38"/>
      <c r="G33" s="22"/>
      <c r="H33" s="38"/>
      <c r="J33" s="2">
        <v>550</v>
      </c>
      <c r="K33" s="2">
        <f t="shared" si="1"/>
        <v>6</v>
      </c>
      <c r="L33" s="30" t="s">
        <v>494</v>
      </c>
      <c r="M33" s="31" t="s">
        <v>62</v>
      </c>
      <c r="N33" s="31" t="s">
        <v>63</v>
      </c>
      <c r="O33" s="32">
        <v>1</v>
      </c>
      <c r="P33" s="30" t="s">
        <v>519</v>
      </c>
      <c r="Q33" s="31" t="s">
        <v>62</v>
      </c>
      <c r="R33" s="31" t="s">
        <v>48</v>
      </c>
      <c r="S33" s="32">
        <v>1</v>
      </c>
      <c r="T33" s="11" t="s">
        <v>234</v>
      </c>
      <c r="U33" s="2">
        <v>10</v>
      </c>
      <c r="V33" s="206" t="s">
        <v>242</v>
      </c>
      <c r="X33" s="46"/>
      <c r="Z33" s="46"/>
    </row>
    <row r="34" spans="2:26" ht="15" x14ac:dyDescent="0.25">
      <c r="B34" s="11"/>
      <c r="C34" s="11"/>
      <c r="D34" s="258"/>
      <c r="E34" s="41"/>
      <c r="F34" s="38"/>
      <c r="G34" s="22"/>
      <c r="H34" s="38"/>
      <c r="I34" s="11"/>
      <c r="L34" s="30" t="s">
        <v>501</v>
      </c>
      <c r="M34" s="31" t="s">
        <v>47</v>
      </c>
      <c r="N34" s="31" t="s">
        <v>63</v>
      </c>
      <c r="O34" s="32">
        <v>1</v>
      </c>
      <c r="P34" s="11"/>
      <c r="S34" s="14"/>
      <c r="T34" s="11" t="s">
        <v>235</v>
      </c>
      <c r="U34" s="2">
        <v>5</v>
      </c>
      <c r="V34" s="206" t="s">
        <v>242</v>
      </c>
      <c r="X34" s="46"/>
      <c r="Z34" s="46"/>
    </row>
    <row r="35" spans="2:26" ht="15" x14ac:dyDescent="0.25">
      <c r="B35" s="11"/>
      <c r="C35" s="11"/>
      <c r="D35" s="258"/>
      <c r="E35" s="41"/>
      <c r="F35" s="38"/>
      <c r="G35" s="22"/>
      <c r="H35" s="38"/>
      <c r="I35" s="11"/>
      <c r="K35" s="14"/>
      <c r="L35" s="30" t="s">
        <v>532</v>
      </c>
      <c r="M35" s="31" t="s">
        <v>47</v>
      </c>
      <c r="N35" s="31" t="s">
        <v>48</v>
      </c>
      <c r="O35" s="32">
        <v>1</v>
      </c>
      <c r="P35" s="11"/>
      <c r="S35" s="14"/>
      <c r="T35" s="11" t="s">
        <v>236</v>
      </c>
      <c r="U35" s="2">
        <v>7</v>
      </c>
      <c r="V35" s="206" t="s">
        <v>242</v>
      </c>
      <c r="X35" s="46"/>
      <c r="Z35" s="46"/>
    </row>
    <row r="36" spans="2:26" ht="15" x14ac:dyDescent="0.25">
      <c r="B36" s="11"/>
      <c r="C36" s="11"/>
      <c r="D36" s="258"/>
      <c r="E36" s="41"/>
      <c r="F36" s="38"/>
      <c r="G36" s="22"/>
      <c r="H36" s="38"/>
      <c r="I36" s="11"/>
      <c r="L36" s="11"/>
      <c r="O36" s="14"/>
      <c r="P36" s="11"/>
      <c r="S36" s="14"/>
      <c r="T36" s="11" t="s">
        <v>237</v>
      </c>
      <c r="U36" s="2">
        <v>10</v>
      </c>
      <c r="V36" s="206" t="s">
        <v>242</v>
      </c>
      <c r="X36" s="46"/>
      <c r="Z36" s="46"/>
    </row>
    <row r="37" spans="2:26" ht="15.75" thickBot="1" x14ac:dyDescent="0.3">
      <c r="B37" s="12"/>
      <c r="C37" s="12"/>
      <c r="D37" s="259"/>
      <c r="E37" s="42"/>
      <c r="F37" s="39"/>
      <c r="G37" s="24"/>
      <c r="H37" s="39"/>
      <c r="I37" s="12"/>
      <c r="J37" s="4"/>
      <c r="K37" s="4"/>
      <c r="L37" s="12"/>
      <c r="M37" s="4"/>
      <c r="N37" s="4"/>
      <c r="O37" s="15"/>
      <c r="P37" s="12"/>
      <c r="Q37" s="4"/>
      <c r="R37" s="4"/>
      <c r="S37" s="15"/>
      <c r="T37" s="11" t="s">
        <v>238</v>
      </c>
      <c r="U37" s="2">
        <v>5.12</v>
      </c>
      <c r="V37" s="206" t="s">
        <v>242</v>
      </c>
      <c r="X37" s="46"/>
      <c r="Z37" s="46"/>
    </row>
    <row r="38" spans="2:26" ht="15" x14ac:dyDescent="0.25">
      <c r="B38" s="16">
        <v>4</v>
      </c>
      <c r="C38" s="10">
        <f t="shared" si="0"/>
        <v>4240</v>
      </c>
      <c r="D38" s="257">
        <v>19</v>
      </c>
      <c r="E38" s="40">
        <f>B38*F38</f>
        <v>8116.9237999999996</v>
      </c>
      <c r="F38" s="37">
        <f>F29*(1-X38)</f>
        <v>2029.2309499999999</v>
      </c>
      <c r="G38" s="36">
        <f>B38*H38</f>
        <v>8878</v>
      </c>
      <c r="H38" s="37">
        <f>H29*(1-Z38)</f>
        <v>2219.5</v>
      </c>
      <c r="I38" s="19" t="s">
        <v>142</v>
      </c>
      <c r="J38" s="19">
        <v>530</v>
      </c>
      <c r="K38" s="19">
        <f t="shared" ref="K38:K42" si="2">CEILING(B38*1000/J38,1)</f>
        <v>8</v>
      </c>
      <c r="L38" s="189" t="s">
        <v>435</v>
      </c>
      <c r="M38" s="190" t="s">
        <v>47</v>
      </c>
      <c r="N38" s="190" t="s">
        <v>63</v>
      </c>
      <c r="O38" s="191">
        <v>1</v>
      </c>
      <c r="P38" s="189" t="s">
        <v>424</v>
      </c>
      <c r="Q38" s="190" t="s">
        <v>47</v>
      </c>
      <c r="R38" s="190" t="s">
        <v>543</v>
      </c>
      <c r="S38" s="191">
        <v>1</v>
      </c>
      <c r="T38" s="11" t="s">
        <v>239</v>
      </c>
      <c r="U38" s="2">
        <v>5.12</v>
      </c>
      <c r="V38" s="206" t="s">
        <v>242</v>
      </c>
      <c r="X38" s="47">
        <f>$X$26</f>
        <v>3.5000000000000003E-2</v>
      </c>
      <c r="Z38" s="47">
        <f>$X$26</f>
        <v>3.5000000000000003E-2</v>
      </c>
    </row>
    <row r="39" spans="2:26" ht="15" x14ac:dyDescent="0.25">
      <c r="B39" s="17">
        <v>4</v>
      </c>
      <c r="C39" s="11">
        <f t="shared" si="0"/>
        <v>4280</v>
      </c>
      <c r="D39" s="258"/>
      <c r="E39" s="41"/>
      <c r="F39" s="38"/>
      <c r="G39" s="22"/>
      <c r="H39" s="38"/>
      <c r="J39" s="2">
        <v>535</v>
      </c>
      <c r="K39" s="2">
        <f t="shared" si="2"/>
        <v>8</v>
      </c>
      <c r="L39" s="30" t="s">
        <v>503</v>
      </c>
      <c r="M39" s="31" t="s">
        <v>47</v>
      </c>
      <c r="N39" s="31" t="s">
        <v>63</v>
      </c>
      <c r="O39" s="32">
        <v>1</v>
      </c>
      <c r="P39" s="30" t="s">
        <v>429</v>
      </c>
      <c r="Q39" s="31" t="s">
        <v>47</v>
      </c>
      <c r="R39" s="31" t="s">
        <v>63</v>
      </c>
      <c r="S39" s="32">
        <v>1</v>
      </c>
      <c r="T39" s="11" t="s">
        <v>549</v>
      </c>
      <c r="U39" s="2">
        <v>4.8</v>
      </c>
      <c r="V39" s="206" t="s">
        <v>242</v>
      </c>
      <c r="X39" s="47"/>
      <c r="Z39" s="47"/>
    </row>
    <row r="40" spans="2:26" ht="15" x14ac:dyDescent="0.25">
      <c r="B40" s="17">
        <v>4</v>
      </c>
      <c r="C40" s="11">
        <f t="shared" si="0"/>
        <v>4320</v>
      </c>
      <c r="D40" s="258"/>
      <c r="E40" s="41"/>
      <c r="F40" s="38"/>
      <c r="G40" s="22"/>
      <c r="H40" s="38"/>
      <c r="J40" s="2">
        <v>540</v>
      </c>
      <c r="K40" s="2">
        <f t="shared" si="2"/>
        <v>8</v>
      </c>
      <c r="L40" s="30" t="s">
        <v>509</v>
      </c>
      <c r="M40" s="31" t="s">
        <v>47</v>
      </c>
      <c r="N40" s="31" t="s">
        <v>63</v>
      </c>
      <c r="O40" s="32">
        <v>1</v>
      </c>
      <c r="P40" s="101" t="s">
        <v>520</v>
      </c>
      <c r="Q40" s="104" t="s">
        <v>62</v>
      </c>
      <c r="R40" s="104" t="s">
        <v>48</v>
      </c>
      <c r="S40" s="102">
        <v>1</v>
      </c>
      <c r="T40" s="11" t="s">
        <v>551</v>
      </c>
      <c r="U40" s="2">
        <v>5.12</v>
      </c>
      <c r="V40" s="206" t="s">
        <v>242</v>
      </c>
      <c r="X40" s="47"/>
      <c r="Z40" s="47"/>
    </row>
    <row r="41" spans="2:26" ht="15" x14ac:dyDescent="0.25">
      <c r="B41" s="17">
        <v>4</v>
      </c>
      <c r="C41" s="11">
        <f t="shared" si="0"/>
        <v>4360</v>
      </c>
      <c r="D41" s="258"/>
      <c r="E41" s="41"/>
      <c r="F41" s="38"/>
      <c r="G41" s="22"/>
      <c r="H41" s="38"/>
      <c r="J41" s="2">
        <v>545</v>
      </c>
      <c r="K41" s="2">
        <f t="shared" si="2"/>
        <v>8</v>
      </c>
      <c r="L41" s="30" t="s">
        <v>535</v>
      </c>
      <c r="M41" s="31" t="s">
        <v>47</v>
      </c>
      <c r="N41" s="31" t="s">
        <v>63</v>
      </c>
      <c r="O41" s="32">
        <v>1</v>
      </c>
      <c r="P41" s="101" t="s">
        <v>515</v>
      </c>
      <c r="Q41" s="104" t="s">
        <v>47</v>
      </c>
      <c r="R41" s="104" t="s">
        <v>48</v>
      </c>
      <c r="S41" s="102">
        <v>1</v>
      </c>
      <c r="T41" s="11" t="s">
        <v>552</v>
      </c>
      <c r="U41" s="2">
        <v>2.4</v>
      </c>
      <c r="V41" s="206" t="s">
        <v>242</v>
      </c>
      <c r="X41" s="47"/>
      <c r="Z41" s="47"/>
    </row>
    <row r="42" spans="2:26" ht="15" x14ac:dyDescent="0.25">
      <c r="B42" s="17">
        <v>4</v>
      </c>
      <c r="C42" s="11">
        <f t="shared" si="0"/>
        <v>4400</v>
      </c>
      <c r="D42" s="258"/>
      <c r="E42" s="41"/>
      <c r="F42" s="38"/>
      <c r="G42" s="22"/>
      <c r="H42" s="38"/>
      <c r="J42" s="2">
        <v>550</v>
      </c>
      <c r="K42" s="2">
        <f t="shared" si="2"/>
        <v>8</v>
      </c>
      <c r="L42" s="30" t="s">
        <v>495</v>
      </c>
      <c r="M42" s="31" t="s">
        <v>62</v>
      </c>
      <c r="N42" s="31" t="s">
        <v>63</v>
      </c>
      <c r="O42" s="32">
        <v>1</v>
      </c>
      <c r="P42" s="11"/>
      <c r="S42" s="14"/>
      <c r="T42" s="11" t="s">
        <v>555</v>
      </c>
      <c r="U42" s="2">
        <v>2.4</v>
      </c>
      <c r="V42" s="206" t="s">
        <v>242</v>
      </c>
      <c r="X42" s="47"/>
      <c r="Z42" s="47"/>
    </row>
    <row r="43" spans="2:26" ht="15" x14ac:dyDescent="0.25">
      <c r="B43" s="17"/>
      <c r="C43" s="11"/>
      <c r="D43" s="258"/>
      <c r="E43" s="41"/>
      <c r="F43" s="38"/>
      <c r="G43" s="22"/>
      <c r="H43" s="38"/>
      <c r="I43" s="11"/>
      <c r="L43" s="11"/>
      <c r="O43" s="14"/>
      <c r="P43" s="11"/>
      <c r="S43" s="14"/>
      <c r="T43" s="11" t="s">
        <v>557</v>
      </c>
      <c r="U43" s="2">
        <v>4.9000000000000004</v>
      </c>
      <c r="V43" s="206" t="s">
        <v>242</v>
      </c>
      <c r="X43" s="47"/>
      <c r="Z43" s="47"/>
    </row>
    <row r="44" spans="2:26" ht="15" x14ac:dyDescent="0.25">
      <c r="B44" s="17"/>
      <c r="C44" s="11"/>
      <c r="D44" s="258"/>
      <c r="E44" s="41"/>
      <c r="F44" s="38"/>
      <c r="G44" s="22"/>
      <c r="H44" s="38"/>
      <c r="I44" s="11"/>
      <c r="K44" s="14"/>
      <c r="L44" s="11"/>
      <c r="O44" s="14"/>
      <c r="P44" s="11"/>
      <c r="S44" s="14"/>
      <c r="T44" s="11" t="s">
        <v>564</v>
      </c>
      <c r="U44" s="2">
        <v>5.8</v>
      </c>
      <c r="V44" s="206" t="s">
        <v>242</v>
      </c>
      <c r="X44" s="47"/>
      <c r="Z44" s="47"/>
    </row>
    <row r="45" spans="2:26" ht="15" x14ac:dyDescent="0.25">
      <c r="B45" s="17"/>
      <c r="C45" s="11"/>
      <c r="D45" s="258"/>
      <c r="E45" s="41"/>
      <c r="F45" s="38"/>
      <c r="G45" s="22"/>
      <c r="H45" s="38"/>
      <c r="I45" s="11"/>
      <c r="L45" s="11"/>
      <c r="O45" s="14"/>
      <c r="P45" s="11"/>
      <c r="S45" s="14"/>
      <c r="T45" s="11" t="s">
        <v>566</v>
      </c>
      <c r="U45" s="2">
        <v>5.8</v>
      </c>
      <c r="V45" s="206" t="s">
        <v>242</v>
      </c>
      <c r="X45" s="47"/>
      <c r="Z45" s="47"/>
    </row>
    <row r="46" spans="2:26" ht="15.75" thickBot="1" x14ac:dyDescent="0.3">
      <c r="B46" s="18"/>
      <c r="C46" s="12"/>
      <c r="D46" s="259"/>
      <c r="E46" s="42"/>
      <c r="F46" s="39"/>
      <c r="G46" s="24"/>
      <c r="H46" s="39"/>
      <c r="I46" s="12"/>
      <c r="J46" s="4"/>
      <c r="K46" s="4"/>
      <c r="L46" s="12"/>
      <c r="M46" s="4"/>
      <c r="N46" s="4"/>
      <c r="O46" s="15"/>
      <c r="P46" s="12"/>
      <c r="Q46" s="4"/>
      <c r="R46" s="4"/>
      <c r="S46" s="15"/>
      <c r="T46" s="11" t="s">
        <v>580</v>
      </c>
      <c r="U46" s="2">
        <v>9.6999999999999993</v>
      </c>
      <c r="V46" s="206" t="s">
        <v>242</v>
      </c>
      <c r="X46" s="47"/>
      <c r="Z46" s="47"/>
    </row>
    <row r="47" spans="2:26" ht="15.75" thickBot="1" x14ac:dyDescent="0.3">
      <c r="B47" s="16">
        <v>5</v>
      </c>
      <c r="C47" s="16">
        <f t="shared" si="0"/>
        <v>5300</v>
      </c>
      <c r="D47" s="257">
        <v>24</v>
      </c>
      <c r="E47" s="36">
        <f>B47*F47</f>
        <v>9791.0393337499991</v>
      </c>
      <c r="F47" s="37">
        <f>F38*(1-X47)</f>
        <v>1958.2078667499998</v>
      </c>
      <c r="G47" s="36">
        <f>B47*H47</f>
        <v>10709.087500000001</v>
      </c>
      <c r="H47" s="37">
        <f>H38*(1-Z47)</f>
        <v>2141.8175000000001</v>
      </c>
      <c r="I47" s="19" t="s">
        <v>142</v>
      </c>
      <c r="J47" s="19">
        <v>530</v>
      </c>
      <c r="K47" s="19">
        <f t="shared" ref="K47:K51" si="3">CEILING(B47*1000/J47,1)</f>
        <v>10</v>
      </c>
      <c r="L47" s="189" t="s">
        <v>437</v>
      </c>
      <c r="M47" s="190" t="s">
        <v>47</v>
      </c>
      <c r="N47" s="190" t="s">
        <v>63</v>
      </c>
      <c r="O47" s="191">
        <v>1</v>
      </c>
      <c r="P47" s="189" t="s">
        <v>425</v>
      </c>
      <c r="Q47" s="190" t="s">
        <v>47</v>
      </c>
      <c r="R47" s="190" t="s">
        <v>48</v>
      </c>
      <c r="S47" s="191">
        <v>1</v>
      </c>
      <c r="T47" s="12" t="s">
        <v>581</v>
      </c>
      <c r="U47" s="4">
        <v>4.5999999999999996</v>
      </c>
      <c r="V47" s="207" t="s">
        <v>242</v>
      </c>
      <c r="X47" s="47">
        <f>$X$26</f>
        <v>3.5000000000000003E-2</v>
      </c>
      <c r="Z47" s="47">
        <f>$X$26</f>
        <v>3.5000000000000003E-2</v>
      </c>
    </row>
    <row r="48" spans="2:26" ht="15" x14ac:dyDescent="0.25">
      <c r="B48" s="17">
        <v>5</v>
      </c>
      <c r="C48" s="17">
        <f t="shared" si="0"/>
        <v>5350</v>
      </c>
      <c r="D48" s="258"/>
      <c r="E48" s="22"/>
      <c r="F48" s="38"/>
      <c r="G48" s="22"/>
      <c r="H48" s="38"/>
      <c r="J48" s="2">
        <v>535</v>
      </c>
      <c r="K48" s="2">
        <f t="shared" si="3"/>
        <v>10</v>
      </c>
      <c r="L48" s="30" t="s">
        <v>505</v>
      </c>
      <c r="M48" s="31" t="s">
        <v>47</v>
      </c>
      <c r="N48" s="31" t="s">
        <v>63</v>
      </c>
      <c r="O48" s="32">
        <v>1</v>
      </c>
      <c r="P48" s="30" t="s">
        <v>431</v>
      </c>
      <c r="Q48" s="31" t="s">
        <v>47</v>
      </c>
      <c r="R48" s="31" t="s">
        <v>48</v>
      </c>
      <c r="S48" s="32">
        <v>1</v>
      </c>
      <c r="V48" s="35"/>
      <c r="X48" s="47"/>
      <c r="Z48" s="47"/>
    </row>
    <row r="49" spans="2:26" ht="15" x14ac:dyDescent="0.25">
      <c r="B49" s="17">
        <v>5</v>
      </c>
      <c r="C49" s="17">
        <f t="shared" si="0"/>
        <v>5400</v>
      </c>
      <c r="D49" s="258"/>
      <c r="E49" s="22"/>
      <c r="F49" s="38"/>
      <c r="G49" s="22"/>
      <c r="H49" s="38"/>
      <c r="J49" s="2">
        <v>540</v>
      </c>
      <c r="K49" s="2">
        <f t="shared" si="3"/>
        <v>10</v>
      </c>
      <c r="L49" s="30" t="s">
        <v>511</v>
      </c>
      <c r="M49" s="31" t="s">
        <v>47</v>
      </c>
      <c r="N49" s="31" t="s">
        <v>63</v>
      </c>
      <c r="O49" s="32">
        <v>1</v>
      </c>
      <c r="P49" s="30" t="s">
        <v>460</v>
      </c>
      <c r="Q49" s="31" t="s">
        <v>62</v>
      </c>
      <c r="R49" s="31" t="s">
        <v>119</v>
      </c>
      <c r="S49" s="32">
        <v>1</v>
      </c>
      <c r="V49" s="35"/>
      <c r="X49" s="47"/>
      <c r="Z49" s="47"/>
    </row>
    <row r="50" spans="2:26" ht="15" x14ac:dyDescent="0.25">
      <c r="B50" s="17">
        <v>5</v>
      </c>
      <c r="C50" s="17">
        <f t="shared" si="0"/>
        <v>5450</v>
      </c>
      <c r="D50" s="258"/>
      <c r="E50" s="22"/>
      <c r="F50" s="38"/>
      <c r="G50" s="22"/>
      <c r="H50" s="38"/>
      <c r="J50" s="2">
        <v>545</v>
      </c>
      <c r="K50" s="2">
        <f t="shared" si="3"/>
        <v>10</v>
      </c>
      <c r="L50" s="30" t="s">
        <v>536</v>
      </c>
      <c r="M50" s="31" t="s">
        <v>47</v>
      </c>
      <c r="N50" s="31" t="s">
        <v>63</v>
      </c>
      <c r="O50" s="32">
        <v>1</v>
      </c>
      <c r="P50" s="30" t="s">
        <v>517</v>
      </c>
      <c r="Q50" s="31" t="s">
        <v>47</v>
      </c>
      <c r="R50" s="31" t="s">
        <v>48</v>
      </c>
      <c r="S50" s="32">
        <v>1</v>
      </c>
      <c r="V50" s="35"/>
      <c r="X50" s="47"/>
      <c r="Z50" s="47"/>
    </row>
    <row r="51" spans="2:26" ht="15" x14ac:dyDescent="0.25">
      <c r="B51" s="17">
        <v>5</v>
      </c>
      <c r="C51" s="17">
        <f t="shared" si="0"/>
        <v>5500</v>
      </c>
      <c r="D51" s="258"/>
      <c r="E51" s="22"/>
      <c r="F51" s="38"/>
      <c r="G51" s="22"/>
      <c r="H51" s="38"/>
      <c r="J51" s="2">
        <v>550</v>
      </c>
      <c r="K51" s="2">
        <f t="shared" si="3"/>
        <v>10</v>
      </c>
      <c r="L51" s="30" t="s">
        <v>495</v>
      </c>
      <c r="M51" s="31" t="s">
        <v>62</v>
      </c>
      <c r="N51" s="31" t="s">
        <v>63</v>
      </c>
      <c r="O51" s="32">
        <v>1</v>
      </c>
      <c r="P51" s="30" t="s">
        <v>521</v>
      </c>
      <c r="Q51" s="31" t="s">
        <v>62</v>
      </c>
      <c r="R51" s="31" t="s">
        <v>48</v>
      </c>
      <c r="S51" s="32">
        <v>1</v>
      </c>
      <c r="V51" s="35"/>
      <c r="X51" s="47"/>
      <c r="Z51" s="47"/>
    </row>
    <row r="52" spans="2:26" ht="15" x14ac:dyDescent="0.25">
      <c r="B52" s="17"/>
      <c r="C52" s="17"/>
      <c r="D52" s="258"/>
      <c r="E52" s="22"/>
      <c r="F52" s="38"/>
      <c r="G52" s="22"/>
      <c r="H52" s="38"/>
      <c r="I52" s="11"/>
      <c r="L52" s="11"/>
      <c r="O52" s="14"/>
      <c r="P52" s="11"/>
      <c r="S52" s="14"/>
      <c r="V52" s="35"/>
      <c r="X52" s="47"/>
      <c r="Z52" s="47"/>
    </row>
    <row r="53" spans="2:26" ht="15" x14ac:dyDescent="0.25">
      <c r="B53" s="17"/>
      <c r="C53" s="17"/>
      <c r="D53" s="258"/>
      <c r="E53" s="22"/>
      <c r="F53" s="38"/>
      <c r="G53" s="22"/>
      <c r="H53" s="38"/>
      <c r="I53" s="11"/>
      <c r="K53" s="14"/>
      <c r="L53" s="11"/>
      <c r="O53" s="14"/>
      <c r="P53" s="11"/>
      <c r="S53" s="14"/>
      <c r="V53" s="35"/>
      <c r="X53" s="47"/>
      <c r="Z53" s="47"/>
    </row>
    <row r="54" spans="2:26" ht="15" x14ac:dyDescent="0.25">
      <c r="B54" s="17"/>
      <c r="C54" s="17"/>
      <c r="D54" s="258"/>
      <c r="E54" s="22"/>
      <c r="F54" s="38"/>
      <c r="G54" s="22"/>
      <c r="H54" s="38"/>
      <c r="I54" s="11"/>
      <c r="L54" s="11"/>
      <c r="O54" s="14"/>
      <c r="P54" s="11"/>
      <c r="S54" s="14"/>
      <c r="U54" s="35"/>
      <c r="V54" s="35"/>
      <c r="X54" s="47"/>
      <c r="Z54" s="47"/>
    </row>
    <row r="55" spans="2:26" ht="15.75" thickBot="1" x14ac:dyDescent="0.3">
      <c r="B55" s="18"/>
      <c r="C55" s="18"/>
      <c r="D55" s="259"/>
      <c r="E55" s="24"/>
      <c r="F55" s="39"/>
      <c r="G55" s="24"/>
      <c r="H55" s="39"/>
      <c r="I55" s="12"/>
      <c r="J55" s="4"/>
      <c r="K55" s="4"/>
      <c r="L55" s="12"/>
      <c r="M55" s="4"/>
      <c r="N55" s="4"/>
      <c r="O55" s="15"/>
      <c r="P55" s="12"/>
      <c r="Q55" s="4"/>
      <c r="R55" s="4"/>
      <c r="S55" s="15"/>
      <c r="U55" s="35"/>
      <c r="V55" s="35"/>
      <c r="X55" s="47"/>
      <c r="Z55" s="47"/>
    </row>
    <row r="56" spans="2:26" ht="15" x14ac:dyDescent="0.25">
      <c r="B56" s="16">
        <v>6</v>
      </c>
      <c r="C56" s="16">
        <f t="shared" si="0"/>
        <v>6360</v>
      </c>
      <c r="D56" s="257">
        <v>29</v>
      </c>
      <c r="E56" s="36">
        <f>B56*F56</f>
        <v>11338.023548482499</v>
      </c>
      <c r="F56" s="51">
        <f>F47*(1-X56)</f>
        <v>1889.6705914137497</v>
      </c>
      <c r="G56" s="36">
        <f>B56*H56</f>
        <v>12401.123325</v>
      </c>
      <c r="H56" s="37">
        <f>H47*(1-Z56)</f>
        <v>2066.8538874999999</v>
      </c>
      <c r="I56" s="19" t="s">
        <v>142</v>
      </c>
      <c r="J56" s="19">
        <v>530</v>
      </c>
      <c r="K56" s="19">
        <f t="shared" ref="K56:K60" si="4">CEILING(B56*1000/J56,1)</f>
        <v>12</v>
      </c>
      <c r="L56" s="189" t="s">
        <v>438</v>
      </c>
      <c r="M56" s="190" t="s">
        <v>47</v>
      </c>
      <c r="N56" s="190" t="s">
        <v>63</v>
      </c>
      <c r="O56" s="191">
        <v>1</v>
      </c>
      <c r="P56" s="189" t="s">
        <v>426</v>
      </c>
      <c r="Q56" s="190" t="s">
        <v>47</v>
      </c>
      <c r="R56" s="190" t="s">
        <v>48</v>
      </c>
      <c r="S56" s="191">
        <v>1</v>
      </c>
      <c r="U56" s="35"/>
      <c r="V56" s="35"/>
      <c r="X56" s="47">
        <f t="shared" ref="X56:Z83" si="5">$X$26</f>
        <v>3.5000000000000003E-2</v>
      </c>
      <c r="Z56" s="47">
        <f t="shared" si="5"/>
        <v>3.5000000000000003E-2</v>
      </c>
    </row>
    <row r="57" spans="2:26" ht="15" x14ac:dyDescent="0.25">
      <c r="B57" s="17">
        <v>6</v>
      </c>
      <c r="C57" s="17">
        <f t="shared" si="0"/>
        <v>6420</v>
      </c>
      <c r="D57" s="258"/>
      <c r="E57" s="22"/>
      <c r="F57" s="23"/>
      <c r="G57" s="22"/>
      <c r="H57" s="38"/>
      <c r="J57" s="2">
        <v>535</v>
      </c>
      <c r="K57" s="2">
        <f t="shared" si="4"/>
        <v>12</v>
      </c>
      <c r="L57" s="30" t="s">
        <v>506</v>
      </c>
      <c r="M57" s="31" t="s">
        <v>47</v>
      </c>
      <c r="N57" s="31" t="s">
        <v>63</v>
      </c>
      <c r="O57" s="32">
        <v>1</v>
      </c>
      <c r="P57" s="30" t="s">
        <v>432</v>
      </c>
      <c r="Q57" s="31" t="s">
        <v>47</v>
      </c>
      <c r="R57" s="31" t="s">
        <v>48</v>
      </c>
      <c r="S57" s="32">
        <v>1</v>
      </c>
      <c r="U57" s="35"/>
      <c r="V57" s="35"/>
      <c r="X57" s="47"/>
      <c r="Z57" s="47"/>
    </row>
    <row r="58" spans="2:26" ht="15" x14ac:dyDescent="0.25">
      <c r="B58" s="17">
        <v>6</v>
      </c>
      <c r="C58" s="17">
        <f t="shared" si="0"/>
        <v>6480</v>
      </c>
      <c r="D58" s="258"/>
      <c r="E58" s="22"/>
      <c r="F58" s="23"/>
      <c r="G58" s="22"/>
      <c r="H58" s="38"/>
      <c r="J58" s="2">
        <v>540</v>
      </c>
      <c r="K58" s="2">
        <f t="shared" si="4"/>
        <v>12</v>
      </c>
      <c r="L58" s="30" t="s">
        <v>502</v>
      </c>
      <c r="M58" s="31" t="s">
        <v>47</v>
      </c>
      <c r="N58" s="31" t="s">
        <v>63</v>
      </c>
      <c r="O58" s="32">
        <v>1</v>
      </c>
      <c r="P58" s="30" t="s">
        <v>461</v>
      </c>
      <c r="Q58" s="31" t="s">
        <v>48</v>
      </c>
      <c r="R58" s="31" t="s">
        <v>119</v>
      </c>
      <c r="S58" s="32">
        <v>1</v>
      </c>
      <c r="U58" s="35"/>
      <c r="V58" s="35"/>
      <c r="X58" s="47"/>
      <c r="Z58" s="47"/>
    </row>
    <row r="59" spans="2:26" ht="15" x14ac:dyDescent="0.25">
      <c r="B59" s="17">
        <v>6</v>
      </c>
      <c r="C59" s="17">
        <f t="shared" si="0"/>
        <v>6540</v>
      </c>
      <c r="D59" s="258"/>
      <c r="E59" s="22"/>
      <c r="F59" s="23"/>
      <c r="G59" s="22"/>
      <c r="H59" s="38"/>
      <c r="J59" s="2">
        <v>545</v>
      </c>
      <c r="K59" s="2">
        <f t="shared" si="4"/>
        <v>12</v>
      </c>
      <c r="L59" s="30" t="s">
        <v>537</v>
      </c>
      <c r="M59" s="31" t="s">
        <v>47</v>
      </c>
      <c r="N59" s="31" t="s">
        <v>48</v>
      </c>
      <c r="O59" s="32">
        <v>1</v>
      </c>
      <c r="P59" s="30" t="s">
        <v>518</v>
      </c>
      <c r="Q59" s="31" t="s">
        <v>47</v>
      </c>
      <c r="R59" s="31" t="s">
        <v>48</v>
      </c>
      <c r="S59" s="32">
        <v>1</v>
      </c>
      <c r="U59" s="35"/>
      <c r="V59" s="35"/>
      <c r="X59" s="47"/>
      <c r="Z59" s="47"/>
    </row>
    <row r="60" spans="2:26" ht="15" x14ac:dyDescent="0.25">
      <c r="B60" s="17">
        <v>6</v>
      </c>
      <c r="C60" s="17">
        <f t="shared" si="0"/>
        <v>6050</v>
      </c>
      <c r="D60" s="258"/>
      <c r="E60" s="22"/>
      <c r="F60" s="23"/>
      <c r="G60" s="22"/>
      <c r="H60" s="38"/>
      <c r="J60" s="2">
        <v>550</v>
      </c>
      <c r="K60" s="2">
        <f t="shared" si="4"/>
        <v>11</v>
      </c>
      <c r="L60" s="30" t="s">
        <v>496</v>
      </c>
      <c r="M60" s="31" t="s">
        <v>62</v>
      </c>
      <c r="N60" s="31" t="s">
        <v>63</v>
      </c>
      <c r="O60" s="32">
        <v>1</v>
      </c>
      <c r="P60" s="30" t="s">
        <v>522</v>
      </c>
      <c r="Q60" s="31" t="s">
        <v>62</v>
      </c>
      <c r="R60" s="31" t="s">
        <v>48</v>
      </c>
      <c r="S60" s="32">
        <v>1</v>
      </c>
      <c r="U60" s="35"/>
      <c r="V60" s="35"/>
      <c r="X60" s="47"/>
      <c r="Z60" s="47"/>
    </row>
    <row r="61" spans="2:26" ht="15" x14ac:dyDescent="0.25">
      <c r="B61" s="17"/>
      <c r="C61" s="17"/>
      <c r="D61" s="258"/>
      <c r="E61" s="22"/>
      <c r="F61" s="23"/>
      <c r="G61" s="22"/>
      <c r="H61" s="38"/>
      <c r="I61" s="11"/>
      <c r="L61" s="11"/>
      <c r="O61" s="14"/>
      <c r="P61" s="11"/>
      <c r="S61" s="14"/>
      <c r="U61" s="35"/>
      <c r="V61" s="35"/>
      <c r="X61" s="47"/>
      <c r="Z61" s="47"/>
    </row>
    <row r="62" spans="2:26" ht="15" x14ac:dyDescent="0.25">
      <c r="B62" s="17"/>
      <c r="C62" s="17"/>
      <c r="D62" s="258"/>
      <c r="E62" s="22"/>
      <c r="F62" s="23"/>
      <c r="G62" s="22"/>
      <c r="H62" s="38"/>
      <c r="I62" s="11"/>
      <c r="K62" s="14"/>
      <c r="L62" s="11"/>
      <c r="O62" s="14"/>
      <c r="P62" s="11"/>
      <c r="S62" s="14"/>
      <c r="U62" s="35"/>
      <c r="V62" s="35"/>
      <c r="X62" s="47"/>
      <c r="Z62" s="47"/>
    </row>
    <row r="63" spans="2:26" ht="15" x14ac:dyDescent="0.25">
      <c r="B63" s="17"/>
      <c r="C63" s="17"/>
      <c r="D63" s="258"/>
      <c r="E63" s="22"/>
      <c r="F63" s="23"/>
      <c r="G63" s="22"/>
      <c r="H63" s="38"/>
      <c r="I63" s="11"/>
      <c r="L63" s="11"/>
      <c r="O63" s="14"/>
      <c r="P63" s="11"/>
      <c r="S63" s="14"/>
      <c r="U63" s="35"/>
      <c r="V63" s="35"/>
      <c r="X63" s="47"/>
      <c r="Z63" s="47"/>
    </row>
    <row r="64" spans="2:26" ht="15.75" thickBot="1" x14ac:dyDescent="0.3">
      <c r="B64" s="18"/>
      <c r="C64" s="18"/>
      <c r="D64" s="259"/>
      <c r="E64" s="24"/>
      <c r="F64" s="25"/>
      <c r="G64" s="24"/>
      <c r="H64" s="39"/>
      <c r="I64" s="12"/>
      <c r="J64" s="4"/>
      <c r="K64" s="4"/>
      <c r="L64" s="12"/>
      <c r="M64" s="4"/>
      <c r="N64" s="4"/>
      <c r="O64" s="15"/>
      <c r="P64" s="12"/>
      <c r="Q64" s="4"/>
      <c r="R64" s="4"/>
      <c r="S64" s="15"/>
      <c r="U64" s="35"/>
      <c r="V64" s="35"/>
      <c r="X64" s="47"/>
      <c r="Z64" s="47"/>
    </row>
    <row r="65" spans="2:26" ht="15" x14ac:dyDescent="0.25">
      <c r="B65" s="16">
        <v>7</v>
      </c>
      <c r="C65" s="16">
        <f t="shared" si="0"/>
        <v>7420</v>
      </c>
      <c r="D65" s="257">
        <v>36</v>
      </c>
      <c r="E65" s="36">
        <f>B65*F65</f>
        <v>12764.724844999879</v>
      </c>
      <c r="F65" s="51">
        <f>F56*(1-X65)</f>
        <v>1823.5321207142683</v>
      </c>
      <c r="G65" s="36">
        <f>B65*H65</f>
        <v>13961.5980100625</v>
      </c>
      <c r="H65" s="37">
        <f>H56*(1-Z65)</f>
        <v>1994.5140014374999</v>
      </c>
      <c r="I65" s="19" t="s">
        <v>142</v>
      </c>
      <c r="J65" s="19">
        <v>530</v>
      </c>
      <c r="K65" s="19">
        <f t="shared" ref="K65:K69" si="6">CEILING(B65*1000/J65,1)</f>
        <v>14</v>
      </c>
      <c r="L65" s="189" t="s">
        <v>442</v>
      </c>
      <c r="M65" s="190" t="s">
        <v>47</v>
      </c>
      <c r="N65" s="190" t="s">
        <v>63</v>
      </c>
      <c r="O65" s="191">
        <v>1</v>
      </c>
      <c r="P65" s="189" t="s">
        <v>426</v>
      </c>
      <c r="Q65" s="190" t="s">
        <v>47</v>
      </c>
      <c r="R65" s="190" t="s">
        <v>48</v>
      </c>
      <c r="S65" s="191">
        <v>1</v>
      </c>
      <c r="U65" s="35"/>
      <c r="V65" s="35"/>
      <c r="X65" s="47">
        <f t="shared" si="5"/>
        <v>3.5000000000000003E-2</v>
      </c>
      <c r="Z65" s="47">
        <f t="shared" si="5"/>
        <v>3.5000000000000003E-2</v>
      </c>
    </row>
    <row r="66" spans="2:26" ht="15" x14ac:dyDescent="0.25">
      <c r="B66" s="17">
        <v>7</v>
      </c>
      <c r="C66" s="17">
        <f t="shared" si="0"/>
        <v>7490</v>
      </c>
      <c r="D66" s="258"/>
      <c r="E66" s="22"/>
      <c r="F66" s="23"/>
      <c r="G66" s="22"/>
      <c r="H66" s="38"/>
      <c r="J66" s="2">
        <v>535</v>
      </c>
      <c r="K66" s="2">
        <f t="shared" si="6"/>
        <v>14</v>
      </c>
      <c r="L66" s="30" t="s">
        <v>506</v>
      </c>
      <c r="M66" s="31" t="s">
        <v>62</v>
      </c>
      <c r="N66" s="31" t="s">
        <v>63</v>
      </c>
      <c r="O66" s="32">
        <v>1</v>
      </c>
      <c r="P66" s="30" t="s">
        <v>431</v>
      </c>
      <c r="Q66" s="31" t="s">
        <v>47</v>
      </c>
      <c r="R66" s="31" t="s">
        <v>48</v>
      </c>
      <c r="S66" s="32">
        <v>1</v>
      </c>
      <c r="U66" s="35"/>
      <c r="V66" s="35"/>
      <c r="X66" s="47"/>
      <c r="Z66" s="47"/>
    </row>
    <row r="67" spans="2:26" ht="15" x14ac:dyDescent="0.25">
      <c r="B67" s="17">
        <v>7</v>
      </c>
      <c r="C67" s="17">
        <f t="shared" si="0"/>
        <v>7020</v>
      </c>
      <c r="D67" s="258"/>
      <c r="E67" s="22"/>
      <c r="F67" s="23"/>
      <c r="G67" s="22"/>
      <c r="H67" s="38"/>
      <c r="J67" s="2">
        <v>540</v>
      </c>
      <c r="K67" s="2">
        <f t="shared" si="6"/>
        <v>13</v>
      </c>
      <c r="L67" s="11"/>
      <c r="O67" s="14"/>
      <c r="P67" s="30" t="s">
        <v>460</v>
      </c>
      <c r="Q67" s="31" t="s">
        <v>62</v>
      </c>
      <c r="R67" s="31" t="s">
        <v>119</v>
      </c>
      <c r="S67" s="32">
        <v>1</v>
      </c>
      <c r="U67" s="35"/>
      <c r="V67" s="35"/>
      <c r="X67" s="47"/>
      <c r="Z67" s="47"/>
    </row>
    <row r="68" spans="2:26" ht="15" x14ac:dyDescent="0.25">
      <c r="B68" s="17">
        <v>7</v>
      </c>
      <c r="C68" s="17">
        <f t="shared" si="0"/>
        <v>7085</v>
      </c>
      <c r="D68" s="258"/>
      <c r="E68" s="22"/>
      <c r="F68" s="23"/>
      <c r="G68" s="22"/>
      <c r="H68" s="38"/>
      <c r="J68" s="2">
        <v>545</v>
      </c>
      <c r="K68" s="2">
        <f t="shared" si="6"/>
        <v>13</v>
      </c>
      <c r="L68" s="11"/>
      <c r="O68" s="14"/>
      <c r="P68" s="30" t="s">
        <v>521</v>
      </c>
      <c r="Q68" s="31" t="s">
        <v>62</v>
      </c>
      <c r="R68" s="31" t="s">
        <v>48</v>
      </c>
      <c r="S68" s="32">
        <v>1</v>
      </c>
      <c r="U68" s="35"/>
      <c r="V68" s="35"/>
      <c r="X68" s="47"/>
      <c r="Z68" s="47"/>
    </row>
    <row r="69" spans="2:26" ht="15" x14ac:dyDescent="0.25">
      <c r="B69" s="17">
        <v>7</v>
      </c>
      <c r="C69" s="17">
        <f t="shared" si="0"/>
        <v>7150</v>
      </c>
      <c r="D69" s="258"/>
      <c r="E69" s="22"/>
      <c r="F69" s="23"/>
      <c r="G69" s="22"/>
      <c r="H69" s="38"/>
      <c r="J69" s="2">
        <v>550</v>
      </c>
      <c r="K69" s="2">
        <f t="shared" si="6"/>
        <v>13</v>
      </c>
      <c r="L69" s="11"/>
      <c r="O69" s="14"/>
      <c r="P69" s="30" t="s">
        <v>544</v>
      </c>
      <c r="Q69" s="31" t="s">
        <v>47</v>
      </c>
      <c r="R69" s="31" t="s">
        <v>48</v>
      </c>
      <c r="S69" s="32">
        <v>1</v>
      </c>
      <c r="U69" s="35"/>
      <c r="V69" s="35"/>
      <c r="X69" s="47"/>
      <c r="Z69" s="47"/>
    </row>
    <row r="70" spans="2:26" ht="15" x14ac:dyDescent="0.25">
      <c r="B70" s="17"/>
      <c r="C70" s="17"/>
      <c r="D70" s="258"/>
      <c r="E70" s="22"/>
      <c r="F70" s="23"/>
      <c r="G70" s="22"/>
      <c r="H70" s="38"/>
      <c r="I70" s="11"/>
      <c r="L70" s="11"/>
      <c r="O70" s="14"/>
      <c r="P70" s="11"/>
      <c r="S70" s="14"/>
      <c r="U70" s="35"/>
      <c r="V70" s="35"/>
      <c r="X70" s="47"/>
      <c r="Z70" s="47"/>
    </row>
    <row r="71" spans="2:26" ht="15" x14ac:dyDescent="0.25">
      <c r="B71" s="17"/>
      <c r="C71" s="17"/>
      <c r="D71" s="258"/>
      <c r="E71" s="22"/>
      <c r="F71" s="23"/>
      <c r="G71" s="22"/>
      <c r="H71" s="38"/>
      <c r="I71" s="11"/>
      <c r="K71" s="14"/>
      <c r="L71" s="11"/>
      <c r="O71" s="14"/>
      <c r="P71" s="11"/>
      <c r="S71" s="14"/>
      <c r="U71" s="35"/>
      <c r="V71" s="35"/>
      <c r="X71" s="47"/>
      <c r="Z71" s="47"/>
    </row>
    <row r="72" spans="2:26" ht="15" x14ac:dyDescent="0.25">
      <c r="B72" s="17"/>
      <c r="C72" s="17"/>
      <c r="D72" s="258"/>
      <c r="E72" s="22"/>
      <c r="F72" s="23"/>
      <c r="G72" s="22"/>
      <c r="H72" s="38"/>
      <c r="I72" s="11"/>
      <c r="L72" s="11"/>
      <c r="O72" s="14"/>
      <c r="P72" s="11"/>
      <c r="S72" s="14"/>
      <c r="U72" s="35"/>
      <c r="V72" s="35"/>
      <c r="X72" s="47"/>
      <c r="Z72" s="47"/>
    </row>
    <row r="73" spans="2:26" ht="15.75" thickBot="1" x14ac:dyDescent="0.3">
      <c r="B73" s="18"/>
      <c r="C73" s="18"/>
      <c r="D73" s="259"/>
      <c r="E73" s="24"/>
      <c r="F73" s="25"/>
      <c r="G73" s="24"/>
      <c r="H73" s="39"/>
      <c r="I73" s="12"/>
      <c r="J73" s="4"/>
      <c r="K73" s="4"/>
      <c r="L73" s="12"/>
      <c r="M73" s="4"/>
      <c r="N73" s="4"/>
      <c r="O73" s="15"/>
      <c r="P73" s="12"/>
      <c r="Q73" s="4"/>
      <c r="R73" s="4"/>
      <c r="S73" s="15"/>
      <c r="U73" s="35"/>
      <c r="V73" s="35"/>
      <c r="X73" s="47"/>
      <c r="Z73" s="47"/>
    </row>
    <row r="74" spans="2:26" ht="15" x14ac:dyDescent="0.25">
      <c r="B74" s="16">
        <v>8</v>
      </c>
      <c r="C74" s="16">
        <f t="shared" si="0"/>
        <v>8480</v>
      </c>
      <c r="D74" s="257">
        <v>43</v>
      </c>
      <c r="E74" s="36">
        <f>B74*F74</f>
        <v>14077.66797191415</v>
      </c>
      <c r="F74" s="51">
        <f>F65*(1-X74)</f>
        <v>1759.7084964892688</v>
      </c>
      <c r="G74" s="36">
        <f>B74*H74</f>
        <v>15397.648091097499</v>
      </c>
      <c r="H74" s="37">
        <f>H65*(1-Z74)</f>
        <v>1924.7060113871873</v>
      </c>
      <c r="I74" s="19" t="s">
        <v>142</v>
      </c>
      <c r="J74" s="19">
        <v>530</v>
      </c>
      <c r="K74" s="19">
        <f t="shared" ref="K74:K78" si="7">CEILING(B74*1000/J74,1)</f>
        <v>16</v>
      </c>
      <c r="L74" s="189" t="s">
        <v>443</v>
      </c>
      <c r="M74" s="190" t="s">
        <v>47</v>
      </c>
      <c r="N74" s="190" t="s">
        <v>63</v>
      </c>
      <c r="O74" s="191">
        <v>1</v>
      </c>
      <c r="P74" s="189" t="s">
        <v>432</v>
      </c>
      <c r="Q74" s="190" t="s">
        <v>47</v>
      </c>
      <c r="R74" s="190" t="s">
        <v>48</v>
      </c>
      <c r="S74" s="191">
        <v>1</v>
      </c>
      <c r="U74" s="35"/>
      <c r="V74" s="35"/>
      <c r="X74" s="47">
        <f t="shared" si="5"/>
        <v>3.5000000000000003E-2</v>
      </c>
      <c r="Z74" s="47">
        <f t="shared" si="5"/>
        <v>3.5000000000000003E-2</v>
      </c>
    </row>
    <row r="75" spans="2:26" ht="15" x14ac:dyDescent="0.25">
      <c r="B75" s="17">
        <v>8</v>
      </c>
      <c r="C75" s="17">
        <f t="shared" si="0"/>
        <v>8025</v>
      </c>
      <c r="D75" s="258"/>
      <c r="E75" s="22"/>
      <c r="F75" s="23"/>
      <c r="G75" s="22"/>
      <c r="H75" s="38"/>
      <c r="J75" s="2">
        <v>535</v>
      </c>
      <c r="K75" s="2">
        <f t="shared" si="7"/>
        <v>15</v>
      </c>
      <c r="L75" s="30" t="s">
        <v>498</v>
      </c>
      <c r="M75" s="31" t="s">
        <v>62</v>
      </c>
      <c r="N75" s="31" t="s">
        <v>63</v>
      </c>
      <c r="O75" s="32">
        <v>1</v>
      </c>
      <c r="P75" s="30" t="s">
        <v>462</v>
      </c>
      <c r="Q75" s="31" t="s">
        <v>62</v>
      </c>
      <c r="R75" s="31" t="s">
        <v>119</v>
      </c>
      <c r="S75" s="32">
        <v>1</v>
      </c>
      <c r="U75" s="35"/>
      <c r="V75" s="35"/>
      <c r="X75" s="47"/>
      <c r="Z75" s="47"/>
    </row>
    <row r="76" spans="2:26" ht="15" x14ac:dyDescent="0.25">
      <c r="B76" s="17">
        <v>8</v>
      </c>
      <c r="C76" s="17">
        <f t="shared" si="0"/>
        <v>8100</v>
      </c>
      <c r="D76" s="258"/>
      <c r="E76" s="22"/>
      <c r="F76" s="23"/>
      <c r="G76" s="22"/>
      <c r="H76" s="38"/>
      <c r="J76" s="2">
        <v>540</v>
      </c>
      <c r="K76" s="2">
        <f t="shared" si="7"/>
        <v>15</v>
      </c>
      <c r="L76" s="11"/>
      <c r="O76" s="14"/>
      <c r="P76" s="101" t="s">
        <v>518</v>
      </c>
      <c r="Q76" s="104" t="s">
        <v>47</v>
      </c>
      <c r="R76" s="104" t="s">
        <v>48</v>
      </c>
      <c r="S76" s="102">
        <v>1</v>
      </c>
      <c r="U76" s="35"/>
      <c r="V76" s="35"/>
      <c r="X76" s="47"/>
      <c r="Z76" s="47"/>
    </row>
    <row r="77" spans="2:26" ht="15" x14ac:dyDescent="0.25">
      <c r="B77" s="17">
        <v>8</v>
      </c>
      <c r="C77" s="17">
        <f t="shared" si="0"/>
        <v>8175</v>
      </c>
      <c r="D77" s="258"/>
      <c r="E77" s="22"/>
      <c r="F77" s="23"/>
      <c r="G77" s="22"/>
      <c r="H77" s="38"/>
      <c r="J77" s="2">
        <v>545</v>
      </c>
      <c r="K77" s="2">
        <f t="shared" si="7"/>
        <v>15</v>
      </c>
      <c r="L77" s="11"/>
      <c r="O77" s="14"/>
      <c r="P77" s="101" t="s">
        <v>523</v>
      </c>
      <c r="Q77" s="104" t="s">
        <v>62</v>
      </c>
      <c r="R77" s="104" t="s">
        <v>48</v>
      </c>
      <c r="S77" s="102">
        <v>1</v>
      </c>
      <c r="U77" s="35"/>
      <c r="V77" s="35"/>
      <c r="X77" s="47"/>
      <c r="Z77" s="47"/>
    </row>
    <row r="78" spans="2:26" ht="15" x14ac:dyDescent="0.25">
      <c r="B78" s="17">
        <v>8</v>
      </c>
      <c r="C78" s="17">
        <f t="shared" si="0"/>
        <v>8250</v>
      </c>
      <c r="D78" s="258"/>
      <c r="E78" s="22"/>
      <c r="F78" s="23"/>
      <c r="G78" s="22"/>
      <c r="H78" s="38"/>
      <c r="J78" s="2">
        <v>550</v>
      </c>
      <c r="K78" s="2">
        <f t="shared" si="7"/>
        <v>15</v>
      </c>
      <c r="L78" s="11"/>
      <c r="O78" s="14"/>
      <c r="P78" s="11"/>
      <c r="S78" s="14"/>
      <c r="U78" s="35"/>
      <c r="V78" s="35"/>
      <c r="X78" s="47"/>
      <c r="Z78" s="47"/>
    </row>
    <row r="79" spans="2:26" ht="15" x14ac:dyDescent="0.25">
      <c r="B79" s="17"/>
      <c r="C79" s="17"/>
      <c r="D79" s="258"/>
      <c r="E79" s="22"/>
      <c r="F79" s="23"/>
      <c r="G79" s="22"/>
      <c r="H79" s="38"/>
      <c r="I79" s="11"/>
      <c r="L79" s="11"/>
      <c r="O79" s="14"/>
      <c r="P79" s="11"/>
      <c r="S79" s="14"/>
      <c r="U79" s="35"/>
      <c r="V79" s="35"/>
      <c r="X79" s="47"/>
      <c r="Z79" s="47"/>
    </row>
    <row r="80" spans="2:26" ht="15" x14ac:dyDescent="0.25">
      <c r="B80" s="17"/>
      <c r="C80" s="17"/>
      <c r="D80" s="258"/>
      <c r="E80" s="22"/>
      <c r="F80" s="23"/>
      <c r="G80" s="22"/>
      <c r="H80" s="38"/>
      <c r="I80" s="11"/>
      <c r="K80" s="14"/>
      <c r="L80" s="11"/>
      <c r="O80" s="14"/>
      <c r="P80" s="11"/>
      <c r="S80" s="14"/>
      <c r="U80" s="35"/>
      <c r="V80" s="35"/>
      <c r="X80" s="47"/>
      <c r="Z80" s="47"/>
    </row>
    <row r="81" spans="2:26" ht="15" x14ac:dyDescent="0.25">
      <c r="B81" s="17"/>
      <c r="C81" s="17"/>
      <c r="D81" s="258"/>
      <c r="E81" s="22"/>
      <c r="F81" s="23"/>
      <c r="G81" s="22"/>
      <c r="H81" s="38"/>
      <c r="I81" s="11"/>
      <c r="L81" s="11"/>
      <c r="O81" s="14"/>
      <c r="P81" s="11"/>
      <c r="S81" s="14"/>
      <c r="U81" s="35"/>
      <c r="V81" s="35"/>
      <c r="X81" s="47"/>
      <c r="Z81" s="47"/>
    </row>
    <row r="82" spans="2:26" ht="15.75" thickBot="1" x14ac:dyDescent="0.3">
      <c r="B82" s="18"/>
      <c r="C82" s="18"/>
      <c r="D82" s="259"/>
      <c r="E82" s="24"/>
      <c r="F82" s="25"/>
      <c r="G82" s="24"/>
      <c r="H82" s="39"/>
      <c r="I82" s="12"/>
      <c r="J82" s="4"/>
      <c r="K82" s="4"/>
      <c r="L82" s="12"/>
      <c r="M82" s="4"/>
      <c r="N82" s="4"/>
      <c r="O82" s="15"/>
      <c r="P82" s="12"/>
      <c r="Q82" s="4"/>
      <c r="R82" s="4"/>
      <c r="S82" s="15"/>
      <c r="U82" s="35"/>
      <c r="V82" s="35"/>
      <c r="X82" s="47"/>
      <c r="Z82" s="47"/>
    </row>
    <row r="83" spans="2:26" ht="15" x14ac:dyDescent="0.25">
      <c r="B83" s="16">
        <v>9</v>
      </c>
      <c r="C83" s="16">
        <f t="shared" si="0"/>
        <v>9010</v>
      </c>
      <c r="D83" s="257">
        <v>50</v>
      </c>
      <c r="E83" s="36">
        <f>B83*F83</f>
        <v>15283.068292009299</v>
      </c>
      <c r="F83" s="51">
        <f>F74*(1-X83)</f>
        <v>1698.1186991121442</v>
      </c>
      <c r="G83" s="36">
        <f>B83*H83</f>
        <v>16716.071708897722</v>
      </c>
      <c r="H83" s="37">
        <f>H74*(1-Z83)</f>
        <v>1857.3413009886358</v>
      </c>
      <c r="I83" s="19" t="s">
        <v>142</v>
      </c>
      <c r="J83" s="19">
        <v>530</v>
      </c>
      <c r="K83" s="19">
        <f t="shared" ref="K83:K87" si="8">CEILING(B83*1000/J83,1)</f>
        <v>17</v>
      </c>
      <c r="L83" s="189" t="s">
        <v>443</v>
      </c>
      <c r="M83" s="190" t="s">
        <v>47</v>
      </c>
      <c r="N83" s="190" t="s">
        <v>63</v>
      </c>
      <c r="O83" s="191">
        <v>1</v>
      </c>
      <c r="P83" s="189" t="s">
        <v>432</v>
      </c>
      <c r="Q83" s="190" t="s">
        <v>47</v>
      </c>
      <c r="R83" s="190" t="s">
        <v>48</v>
      </c>
      <c r="S83" s="191">
        <v>1</v>
      </c>
      <c r="U83" s="35"/>
      <c r="V83" s="35"/>
      <c r="X83" s="47">
        <f t="shared" si="5"/>
        <v>3.5000000000000003E-2</v>
      </c>
      <c r="Z83" s="47">
        <f t="shared" si="5"/>
        <v>3.5000000000000003E-2</v>
      </c>
    </row>
    <row r="84" spans="2:26" ht="15" x14ac:dyDescent="0.25">
      <c r="B84" s="17">
        <v>9</v>
      </c>
      <c r="C84" s="17">
        <f t="shared" si="0"/>
        <v>9095</v>
      </c>
      <c r="D84" s="258"/>
      <c r="E84" s="22"/>
      <c r="F84" s="23"/>
      <c r="G84" s="22"/>
      <c r="H84" s="38"/>
      <c r="J84" s="2">
        <v>535</v>
      </c>
      <c r="K84" s="2">
        <f t="shared" si="8"/>
        <v>17</v>
      </c>
      <c r="L84" s="30" t="s">
        <v>498</v>
      </c>
      <c r="M84" s="31" t="s">
        <v>62</v>
      </c>
      <c r="N84" s="31" t="s">
        <v>63</v>
      </c>
      <c r="O84" s="32">
        <v>1</v>
      </c>
      <c r="P84" s="30" t="s">
        <v>462</v>
      </c>
      <c r="Q84" s="31" t="s">
        <v>62</v>
      </c>
      <c r="R84" s="31" t="s">
        <v>119</v>
      </c>
      <c r="S84" s="32">
        <v>1</v>
      </c>
      <c r="U84" s="35"/>
      <c r="V84" s="35"/>
      <c r="X84" s="47"/>
      <c r="Z84" s="47"/>
    </row>
    <row r="85" spans="2:26" ht="15" x14ac:dyDescent="0.25">
      <c r="B85" s="17">
        <v>9</v>
      </c>
      <c r="C85" s="17">
        <f t="shared" si="0"/>
        <v>9180</v>
      </c>
      <c r="D85" s="258"/>
      <c r="E85" s="22"/>
      <c r="F85" s="23"/>
      <c r="G85" s="22"/>
      <c r="H85" s="38"/>
      <c r="J85" s="2">
        <v>540</v>
      </c>
      <c r="K85" s="2">
        <f t="shared" si="8"/>
        <v>17</v>
      </c>
      <c r="L85" s="11"/>
      <c r="O85" s="14"/>
      <c r="P85" s="101" t="s">
        <v>518</v>
      </c>
      <c r="Q85" s="104" t="s">
        <v>47</v>
      </c>
      <c r="R85" s="104" t="s">
        <v>48</v>
      </c>
      <c r="S85" s="102">
        <v>1</v>
      </c>
      <c r="U85" s="35"/>
      <c r="V85" s="35"/>
      <c r="X85" s="47"/>
      <c r="Z85" s="47"/>
    </row>
    <row r="86" spans="2:26" ht="15" x14ac:dyDescent="0.25">
      <c r="B86" s="17">
        <v>9</v>
      </c>
      <c r="C86" s="17">
        <f t="shared" si="0"/>
        <v>9265</v>
      </c>
      <c r="D86" s="258"/>
      <c r="E86" s="22"/>
      <c r="F86" s="23"/>
      <c r="G86" s="22"/>
      <c r="H86" s="38"/>
      <c r="J86" s="2">
        <v>545</v>
      </c>
      <c r="K86" s="2">
        <f t="shared" si="8"/>
        <v>17</v>
      </c>
      <c r="L86" s="11"/>
      <c r="O86" s="14"/>
      <c r="P86" s="101" t="s">
        <v>523</v>
      </c>
      <c r="Q86" s="104" t="s">
        <v>62</v>
      </c>
      <c r="R86" s="104" t="s">
        <v>48</v>
      </c>
      <c r="S86" s="102">
        <v>1</v>
      </c>
      <c r="U86" s="35"/>
      <c r="V86" s="35"/>
      <c r="X86" s="47"/>
      <c r="Z86" s="47"/>
    </row>
    <row r="87" spans="2:26" ht="15" x14ac:dyDescent="0.25">
      <c r="B87" s="17">
        <v>9</v>
      </c>
      <c r="C87" s="17">
        <f t="shared" si="0"/>
        <v>9350</v>
      </c>
      <c r="D87" s="258"/>
      <c r="E87" s="22"/>
      <c r="F87" s="23"/>
      <c r="G87" s="22"/>
      <c r="H87" s="38"/>
      <c r="J87" s="2">
        <v>550</v>
      </c>
      <c r="K87" s="2">
        <f t="shared" si="8"/>
        <v>17</v>
      </c>
      <c r="L87" s="11"/>
      <c r="O87" s="14"/>
      <c r="P87" s="11"/>
      <c r="S87" s="14"/>
      <c r="U87" s="35"/>
      <c r="V87" s="35"/>
      <c r="X87" s="47"/>
      <c r="Z87" s="47"/>
    </row>
    <row r="88" spans="2:26" ht="15" x14ac:dyDescent="0.25">
      <c r="B88" s="17"/>
      <c r="C88" s="17"/>
      <c r="D88" s="258"/>
      <c r="E88" s="22"/>
      <c r="F88" s="23"/>
      <c r="G88" s="22"/>
      <c r="H88" s="38"/>
      <c r="I88" s="11"/>
      <c r="L88" s="11"/>
      <c r="O88" s="14"/>
      <c r="P88" s="11"/>
      <c r="S88" s="14"/>
      <c r="U88" s="35"/>
      <c r="V88" s="35"/>
      <c r="X88" s="47"/>
      <c r="Z88" s="47"/>
    </row>
    <row r="89" spans="2:26" ht="15" x14ac:dyDescent="0.25">
      <c r="B89" s="17"/>
      <c r="C89" s="17"/>
      <c r="D89" s="258"/>
      <c r="E89" s="22"/>
      <c r="F89" s="23"/>
      <c r="G89" s="22"/>
      <c r="H89" s="38"/>
      <c r="I89" s="11"/>
      <c r="K89" s="14"/>
      <c r="L89" s="11"/>
      <c r="O89" s="14"/>
      <c r="P89" s="11"/>
      <c r="S89" s="14"/>
      <c r="U89" s="35"/>
      <c r="V89" s="35"/>
      <c r="X89" s="47"/>
      <c r="Z89" s="47"/>
    </row>
    <row r="90" spans="2:26" ht="15" x14ac:dyDescent="0.25">
      <c r="B90" s="17"/>
      <c r="C90" s="17"/>
      <c r="D90" s="258"/>
      <c r="E90" s="22"/>
      <c r="F90" s="23"/>
      <c r="G90" s="22"/>
      <c r="H90" s="38"/>
      <c r="I90" s="11"/>
      <c r="L90" s="11"/>
      <c r="O90" s="14"/>
      <c r="P90" s="11"/>
      <c r="S90" s="14"/>
      <c r="U90" s="35"/>
      <c r="V90" s="35"/>
      <c r="X90" s="47"/>
      <c r="Z90" s="47"/>
    </row>
    <row r="91" spans="2:26" ht="15.75" thickBot="1" x14ac:dyDescent="0.3">
      <c r="B91" s="58"/>
      <c r="C91" s="58"/>
      <c r="D91" s="259"/>
      <c r="E91" s="59"/>
      <c r="F91" s="60"/>
      <c r="G91" s="59"/>
      <c r="H91" s="61"/>
      <c r="I91" s="12"/>
      <c r="J91" s="4"/>
      <c r="K91" s="4"/>
      <c r="L91" s="63"/>
      <c r="M91" s="62"/>
      <c r="N91" s="62"/>
      <c r="O91" s="64"/>
      <c r="P91" s="63"/>
      <c r="Q91" s="62"/>
      <c r="R91" s="62"/>
      <c r="S91" s="64"/>
      <c r="T91" s="62"/>
      <c r="U91" s="65"/>
      <c r="V91" s="65"/>
      <c r="W91" s="62"/>
      <c r="X91" s="47"/>
      <c r="Y91" s="62"/>
      <c r="Z91" s="47"/>
    </row>
    <row r="92" spans="2:26" ht="16.5" thickTop="1" thickBot="1" x14ac:dyDescent="0.3">
      <c r="B92" s="17">
        <v>10</v>
      </c>
      <c r="C92" s="17">
        <f t="shared" si="0"/>
        <v>10070</v>
      </c>
      <c r="D92" s="257">
        <v>50</v>
      </c>
      <c r="E92" s="22">
        <f>B92*F92</f>
        <v>16445</v>
      </c>
      <c r="F92" s="55">
        <v>1644.5</v>
      </c>
      <c r="G92" s="22">
        <f>B92*H92</f>
        <v>17958</v>
      </c>
      <c r="H92" s="56">
        <v>1795.8</v>
      </c>
      <c r="I92" s="19" t="s">
        <v>142</v>
      </c>
      <c r="J92" s="19">
        <v>530</v>
      </c>
      <c r="K92" s="19">
        <f t="shared" ref="K92:K96" si="9">CEILING(B92*1000/J92,1)</f>
        <v>19</v>
      </c>
      <c r="L92" s="30" t="s">
        <v>443</v>
      </c>
      <c r="M92" s="31" t="s">
        <v>47</v>
      </c>
      <c r="N92" s="31" t="s">
        <v>63</v>
      </c>
      <c r="O92" s="32">
        <v>1</v>
      </c>
      <c r="P92" s="30" t="s">
        <v>463</v>
      </c>
      <c r="Q92" s="31" t="s">
        <v>62</v>
      </c>
      <c r="R92" s="31" t="s">
        <v>119</v>
      </c>
      <c r="S92" s="32">
        <v>1</v>
      </c>
      <c r="U92" s="35"/>
      <c r="V92" s="35"/>
      <c r="X92" s="45">
        <v>1.43E-2</v>
      </c>
      <c r="Z92" s="45">
        <v>1.4999999999999999E-2</v>
      </c>
    </row>
    <row r="93" spans="2:26" ht="15" x14ac:dyDescent="0.25">
      <c r="B93" s="17">
        <v>10</v>
      </c>
      <c r="C93" s="17">
        <f t="shared" si="0"/>
        <v>10165</v>
      </c>
      <c r="D93" s="258"/>
      <c r="E93" s="22"/>
      <c r="F93" s="23"/>
      <c r="G93" s="73"/>
      <c r="H93" s="74"/>
      <c r="J93" s="2">
        <v>535</v>
      </c>
      <c r="K93" s="2">
        <f t="shared" si="9"/>
        <v>19</v>
      </c>
      <c r="L93" s="30" t="s">
        <v>466</v>
      </c>
      <c r="M93" s="31" t="s">
        <v>62</v>
      </c>
      <c r="N93" s="31" t="s">
        <v>119</v>
      </c>
      <c r="O93" s="32">
        <v>1</v>
      </c>
      <c r="P93" s="30" t="s">
        <v>524</v>
      </c>
      <c r="Q93" s="31" t="s">
        <v>62</v>
      </c>
      <c r="R93" s="31" t="s">
        <v>48</v>
      </c>
      <c r="S93" s="32">
        <v>1</v>
      </c>
      <c r="U93" s="35"/>
      <c r="V93" s="35"/>
      <c r="X93" s="71"/>
      <c r="Z93" s="71"/>
    </row>
    <row r="94" spans="2:26" ht="15" x14ac:dyDescent="0.25">
      <c r="B94" s="17">
        <v>10</v>
      </c>
      <c r="C94" s="17">
        <f t="shared" ref="C94:C157" si="10">K94*J94</f>
        <v>10260</v>
      </c>
      <c r="D94" s="258"/>
      <c r="E94" s="22"/>
      <c r="F94" s="23"/>
      <c r="G94" s="73"/>
      <c r="H94" s="74"/>
      <c r="J94" s="2">
        <v>540</v>
      </c>
      <c r="K94" s="2">
        <f t="shared" si="9"/>
        <v>19</v>
      </c>
      <c r="L94" s="30" t="s">
        <v>498</v>
      </c>
      <c r="M94" s="31" t="s">
        <v>62</v>
      </c>
      <c r="N94" s="31" t="s">
        <v>63</v>
      </c>
      <c r="O94" s="32">
        <v>1</v>
      </c>
      <c r="P94" s="30" t="s">
        <v>425</v>
      </c>
      <c r="Q94" s="31" t="s">
        <v>47</v>
      </c>
      <c r="R94" s="31" t="s">
        <v>48</v>
      </c>
      <c r="S94" s="32">
        <v>1</v>
      </c>
      <c r="U94" s="35"/>
      <c r="V94" s="35"/>
      <c r="X94" s="71"/>
      <c r="Z94" s="71"/>
    </row>
    <row r="95" spans="2:26" ht="15" x14ac:dyDescent="0.25">
      <c r="B95" s="17">
        <v>10</v>
      </c>
      <c r="C95" s="17">
        <f t="shared" si="10"/>
        <v>10355</v>
      </c>
      <c r="D95" s="258"/>
      <c r="E95" s="22"/>
      <c r="F95" s="23"/>
      <c r="G95" s="73"/>
      <c r="H95" s="74"/>
      <c r="J95" s="2">
        <v>545</v>
      </c>
      <c r="K95" s="2">
        <f t="shared" si="9"/>
        <v>19</v>
      </c>
      <c r="L95" s="11"/>
      <c r="O95" s="14"/>
      <c r="P95" s="11"/>
      <c r="S95" s="14"/>
      <c r="U95" s="35"/>
      <c r="V95" s="35"/>
      <c r="X95" s="71"/>
      <c r="Z95" s="71"/>
    </row>
    <row r="96" spans="2:26" ht="15" x14ac:dyDescent="0.25">
      <c r="B96" s="17">
        <v>10</v>
      </c>
      <c r="C96" s="17">
        <f t="shared" si="10"/>
        <v>10450</v>
      </c>
      <c r="D96" s="258"/>
      <c r="E96" s="22"/>
      <c r="F96" s="23"/>
      <c r="G96" s="73"/>
      <c r="H96" s="74"/>
      <c r="J96" s="2">
        <v>550</v>
      </c>
      <c r="K96" s="2">
        <f t="shared" si="9"/>
        <v>19</v>
      </c>
      <c r="L96" s="11"/>
      <c r="O96" s="14"/>
      <c r="P96" s="11"/>
      <c r="S96" s="14"/>
      <c r="U96" s="35"/>
      <c r="V96" s="35"/>
      <c r="X96" s="71"/>
      <c r="Z96" s="71"/>
    </row>
    <row r="97" spans="2:26" ht="15" x14ac:dyDescent="0.25">
      <c r="B97" s="17"/>
      <c r="C97" s="17"/>
      <c r="D97" s="258"/>
      <c r="E97" s="22"/>
      <c r="F97" s="23"/>
      <c r="G97" s="73"/>
      <c r="H97" s="74"/>
      <c r="I97" s="11"/>
      <c r="L97" s="11"/>
      <c r="O97" s="14"/>
      <c r="P97" s="11"/>
      <c r="S97" s="14"/>
      <c r="U97" s="35"/>
      <c r="V97" s="35"/>
      <c r="X97" s="71"/>
      <c r="Z97" s="71"/>
    </row>
    <row r="98" spans="2:26" ht="15" x14ac:dyDescent="0.25">
      <c r="B98" s="17"/>
      <c r="C98" s="17"/>
      <c r="D98" s="258"/>
      <c r="E98" s="22"/>
      <c r="F98" s="23"/>
      <c r="G98" s="73"/>
      <c r="H98" s="74"/>
      <c r="I98" s="11"/>
      <c r="K98" s="14"/>
      <c r="L98" s="11"/>
      <c r="O98" s="14"/>
      <c r="P98" s="11"/>
      <c r="S98" s="14"/>
      <c r="U98" s="35"/>
      <c r="V98" s="35"/>
      <c r="X98" s="71"/>
      <c r="Z98" s="71"/>
    </row>
    <row r="99" spans="2:26" ht="15" x14ac:dyDescent="0.25">
      <c r="B99" s="17"/>
      <c r="C99" s="17"/>
      <c r="D99" s="258"/>
      <c r="E99" s="22"/>
      <c r="F99" s="23"/>
      <c r="G99" s="73"/>
      <c r="H99" s="74"/>
      <c r="I99" s="11"/>
      <c r="L99" s="11"/>
      <c r="O99" s="14"/>
      <c r="P99" s="11"/>
      <c r="S99" s="14"/>
      <c r="U99" s="35"/>
      <c r="V99" s="35"/>
      <c r="X99" s="71"/>
      <c r="Z99" s="71"/>
    </row>
    <row r="100" spans="2:26" ht="15.75" thickBot="1" x14ac:dyDescent="0.3">
      <c r="B100" s="18"/>
      <c r="C100" s="18"/>
      <c r="D100" s="259"/>
      <c r="E100" s="24"/>
      <c r="F100" s="25"/>
      <c r="G100" s="75"/>
      <c r="H100" s="76"/>
      <c r="I100" s="12"/>
      <c r="J100" s="4"/>
      <c r="K100" s="4"/>
      <c r="L100" s="12"/>
      <c r="M100" s="4"/>
      <c r="N100" s="4"/>
      <c r="O100" s="15"/>
      <c r="P100" s="12"/>
      <c r="Q100" s="4"/>
      <c r="R100" s="4"/>
      <c r="S100" s="15"/>
      <c r="U100" s="35"/>
      <c r="V100" s="35"/>
      <c r="X100" s="71"/>
      <c r="Z100" s="71"/>
    </row>
    <row r="101" spans="2:26" ht="15" x14ac:dyDescent="0.25">
      <c r="B101" s="16">
        <v>11</v>
      </c>
      <c r="C101" s="16">
        <f t="shared" si="10"/>
        <v>11130</v>
      </c>
      <c r="D101" s="257">
        <v>54</v>
      </c>
      <c r="E101" s="36">
        <f>B101*F101</f>
        <v>17830.82015</v>
      </c>
      <c r="F101" s="51">
        <f>F92*(1-X101)</f>
        <v>1620.9836500000001</v>
      </c>
      <c r="G101" s="36">
        <f>B101*H101</f>
        <v>19457.492999999999</v>
      </c>
      <c r="H101" s="37">
        <f>H92*(1-Z101)</f>
        <v>1768.8629999999998</v>
      </c>
      <c r="I101" s="19" t="s">
        <v>142</v>
      </c>
      <c r="J101" s="19">
        <v>530</v>
      </c>
      <c r="K101" s="19">
        <f t="shared" ref="K101:K105" si="11">CEILING(B101*1000/J101,1)</f>
        <v>21</v>
      </c>
      <c r="L101" s="189" t="s">
        <v>444</v>
      </c>
      <c r="M101" s="190" t="s">
        <v>47</v>
      </c>
      <c r="N101" s="190" t="s">
        <v>63</v>
      </c>
      <c r="O101" s="191">
        <v>1</v>
      </c>
      <c r="P101" s="30" t="s">
        <v>463</v>
      </c>
      <c r="Q101" s="31" t="s">
        <v>62</v>
      </c>
      <c r="R101" s="31" t="s">
        <v>119</v>
      </c>
      <c r="S101" s="32">
        <v>1</v>
      </c>
      <c r="U101" s="35"/>
      <c r="V101" s="35"/>
      <c r="X101" s="47">
        <f>$X$92</f>
        <v>1.43E-2</v>
      </c>
      <c r="Z101" s="47">
        <f t="shared" ref="Z101:Z173" si="12">$Z$92</f>
        <v>1.4999999999999999E-2</v>
      </c>
    </row>
    <row r="102" spans="2:26" ht="15" x14ac:dyDescent="0.25">
      <c r="B102" s="17">
        <v>11</v>
      </c>
      <c r="C102" s="17">
        <f t="shared" si="10"/>
        <v>11235</v>
      </c>
      <c r="D102" s="258"/>
      <c r="E102" s="22"/>
      <c r="F102" s="23"/>
      <c r="G102" s="22"/>
      <c r="H102" s="38"/>
      <c r="J102" s="2">
        <v>535</v>
      </c>
      <c r="K102" s="2">
        <f t="shared" si="11"/>
        <v>21</v>
      </c>
      <c r="L102" s="30" t="s">
        <v>466</v>
      </c>
      <c r="M102" s="31" t="s">
        <v>62</v>
      </c>
      <c r="N102" s="31" t="s">
        <v>119</v>
      </c>
      <c r="O102" s="32">
        <v>1</v>
      </c>
      <c r="P102" s="30" t="s">
        <v>524</v>
      </c>
      <c r="Q102" s="31" t="s">
        <v>62</v>
      </c>
      <c r="R102" s="31" t="s">
        <v>48</v>
      </c>
      <c r="S102" s="32">
        <v>1</v>
      </c>
      <c r="U102" s="35"/>
      <c r="V102" s="35"/>
      <c r="X102" s="47"/>
      <c r="Z102" s="47"/>
    </row>
    <row r="103" spans="2:26" ht="15" x14ac:dyDescent="0.25">
      <c r="B103" s="17">
        <v>11</v>
      </c>
      <c r="C103" s="17">
        <f t="shared" si="10"/>
        <v>11340</v>
      </c>
      <c r="D103" s="258"/>
      <c r="E103" s="22"/>
      <c r="F103" s="23"/>
      <c r="G103" s="22"/>
      <c r="H103" s="38"/>
      <c r="J103" s="2">
        <v>540</v>
      </c>
      <c r="K103" s="2">
        <f t="shared" si="11"/>
        <v>21</v>
      </c>
      <c r="L103" s="30" t="s">
        <v>499</v>
      </c>
      <c r="M103" s="31" t="s">
        <v>62</v>
      </c>
      <c r="N103" s="31" t="s">
        <v>63</v>
      </c>
      <c r="O103" s="32">
        <v>1</v>
      </c>
      <c r="P103" s="30" t="s">
        <v>431</v>
      </c>
      <c r="Q103" s="31" t="s">
        <v>47</v>
      </c>
      <c r="R103" s="31" t="s">
        <v>48</v>
      </c>
      <c r="S103" s="32">
        <v>2</v>
      </c>
      <c r="U103" s="35"/>
      <c r="V103" s="35"/>
      <c r="X103" s="47"/>
      <c r="Z103" s="47"/>
    </row>
    <row r="104" spans="2:26" ht="15" x14ac:dyDescent="0.25">
      <c r="B104" s="17">
        <v>11</v>
      </c>
      <c r="C104" s="17">
        <f t="shared" si="10"/>
        <v>11445</v>
      </c>
      <c r="D104" s="258"/>
      <c r="E104" s="22"/>
      <c r="F104" s="23"/>
      <c r="G104" s="22"/>
      <c r="H104" s="38"/>
      <c r="J104" s="2">
        <v>545</v>
      </c>
      <c r="K104" s="2">
        <f t="shared" si="11"/>
        <v>21</v>
      </c>
      <c r="L104" s="11"/>
      <c r="O104" s="14"/>
      <c r="P104" s="11"/>
      <c r="S104" s="14"/>
      <c r="U104" s="35"/>
      <c r="V104" s="35"/>
      <c r="X104" s="47"/>
      <c r="Z104" s="47"/>
    </row>
    <row r="105" spans="2:26" ht="15" x14ac:dyDescent="0.25">
      <c r="B105" s="17">
        <v>11</v>
      </c>
      <c r="C105" s="17">
        <f t="shared" si="10"/>
        <v>11000</v>
      </c>
      <c r="D105" s="258"/>
      <c r="E105" s="22"/>
      <c r="F105" s="23"/>
      <c r="G105" s="22"/>
      <c r="H105" s="38"/>
      <c r="J105" s="2">
        <v>550</v>
      </c>
      <c r="K105" s="2">
        <f t="shared" si="11"/>
        <v>20</v>
      </c>
      <c r="L105" s="11"/>
      <c r="O105" s="14"/>
      <c r="P105" s="11"/>
      <c r="S105" s="14"/>
      <c r="U105" s="35"/>
      <c r="V105" s="35"/>
      <c r="X105" s="47"/>
      <c r="Z105" s="47"/>
    </row>
    <row r="106" spans="2:26" ht="15" x14ac:dyDescent="0.25">
      <c r="B106" s="17"/>
      <c r="C106" s="17"/>
      <c r="D106" s="258"/>
      <c r="E106" s="22"/>
      <c r="F106" s="23"/>
      <c r="G106" s="22"/>
      <c r="H106" s="38"/>
      <c r="I106" s="11"/>
      <c r="L106" s="11"/>
      <c r="O106" s="14"/>
      <c r="P106" s="11"/>
      <c r="S106" s="14"/>
      <c r="U106" s="35"/>
      <c r="V106" s="35"/>
      <c r="X106" s="47"/>
      <c r="Z106" s="47"/>
    </row>
    <row r="107" spans="2:26" ht="15" x14ac:dyDescent="0.25">
      <c r="B107" s="17"/>
      <c r="C107" s="17"/>
      <c r="D107" s="258"/>
      <c r="E107" s="22"/>
      <c r="F107" s="23"/>
      <c r="G107" s="22"/>
      <c r="H107" s="38"/>
      <c r="I107" s="11"/>
      <c r="K107" s="14"/>
      <c r="L107" s="11"/>
      <c r="O107" s="14"/>
      <c r="P107" s="11"/>
      <c r="S107" s="14"/>
      <c r="U107" s="35"/>
      <c r="V107" s="35"/>
      <c r="X107" s="47"/>
      <c r="Z107" s="47"/>
    </row>
    <row r="108" spans="2:26" ht="15" x14ac:dyDescent="0.25">
      <c r="B108" s="17"/>
      <c r="C108" s="17"/>
      <c r="D108" s="258"/>
      <c r="E108" s="22"/>
      <c r="F108" s="23"/>
      <c r="G108" s="22"/>
      <c r="H108" s="38"/>
      <c r="I108" s="11"/>
      <c r="L108" s="11"/>
      <c r="O108" s="14"/>
      <c r="P108" s="11"/>
      <c r="S108" s="14"/>
      <c r="U108" s="35"/>
      <c r="V108" s="35"/>
      <c r="X108" s="47"/>
      <c r="Z108" s="47"/>
    </row>
    <row r="109" spans="2:26" ht="15.75" thickBot="1" x14ac:dyDescent="0.3">
      <c r="B109" s="18"/>
      <c r="C109" s="18"/>
      <c r="D109" s="259"/>
      <c r="E109" s="24"/>
      <c r="F109" s="25"/>
      <c r="G109" s="24"/>
      <c r="H109" s="39"/>
      <c r="I109" s="12"/>
      <c r="J109" s="4"/>
      <c r="K109" s="4"/>
      <c r="L109" s="12"/>
      <c r="M109" s="4"/>
      <c r="N109" s="4"/>
      <c r="O109" s="15"/>
      <c r="P109" s="12"/>
      <c r="Q109" s="4"/>
      <c r="R109" s="4"/>
      <c r="S109" s="15"/>
      <c r="U109" s="35"/>
      <c r="V109" s="35"/>
      <c r="X109" s="47"/>
      <c r="Z109" s="47"/>
    </row>
    <row r="110" spans="2:26" ht="15" x14ac:dyDescent="0.25">
      <c r="B110" s="16">
        <v>12</v>
      </c>
      <c r="C110" s="16">
        <f t="shared" si="10"/>
        <v>12190</v>
      </c>
      <c r="D110" s="257">
        <v>58</v>
      </c>
      <c r="E110" s="36">
        <f>B110*F110</f>
        <v>19173.643005660004</v>
      </c>
      <c r="F110" s="51">
        <f>F101*(1-X110)</f>
        <v>1597.8035838050002</v>
      </c>
      <c r="G110" s="36">
        <f>B110*H110</f>
        <v>20907.960659999997</v>
      </c>
      <c r="H110" s="37">
        <f>H101*(1-Z110)</f>
        <v>1742.3300549999999</v>
      </c>
      <c r="I110" s="19" t="s">
        <v>142</v>
      </c>
      <c r="J110" s="19">
        <v>530</v>
      </c>
      <c r="K110" s="19">
        <f t="shared" ref="K110:K114" si="13">CEILING(B110*1000/J110,1)</f>
        <v>23</v>
      </c>
      <c r="L110" s="189" t="s">
        <v>445</v>
      </c>
      <c r="M110" s="190" t="s">
        <v>47</v>
      </c>
      <c r="N110" s="190" t="s">
        <v>63</v>
      </c>
      <c r="O110" s="191">
        <v>1</v>
      </c>
      <c r="P110" s="189" t="s">
        <v>525</v>
      </c>
      <c r="Q110" s="190" t="s">
        <v>62</v>
      </c>
      <c r="R110" s="190" t="s">
        <v>119</v>
      </c>
      <c r="S110" s="191">
        <v>1</v>
      </c>
      <c r="U110" s="35"/>
      <c r="V110" s="35"/>
      <c r="X110" s="47">
        <f>$X$92</f>
        <v>1.43E-2</v>
      </c>
      <c r="Z110" s="47">
        <f t="shared" si="12"/>
        <v>1.4999999999999999E-2</v>
      </c>
    </row>
    <row r="111" spans="2:26" ht="15" x14ac:dyDescent="0.25">
      <c r="B111" s="17">
        <v>12</v>
      </c>
      <c r="C111" s="17">
        <f t="shared" si="10"/>
        <v>12305</v>
      </c>
      <c r="D111" s="258"/>
      <c r="E111" s="22"/>
      <c r="F111" s="23"/>
      <c r="G111" s="22"/>
      <c r="H111" s="38"/>
      <c r="J111" s="2">
        <v>535</v>
      </c>
      <c r="K111" s="2">
        <f t="shared" si="13"/>
        <v>23</v>
      </c>
      <c r="L111" s="30" t="s">
        <v>467</v>
      </c>
      <c r="M111" s="31" t="s">
        <v>62</v>
      </c>
      <c r="N111" s="31" t="s">
        <v>119</v>
      </c>
      <c r="O111" s="32">
        <v>1</v>
      </c>
      <c r="P111" s="30" t="s">
        <v>431</v>
      </c>
      <c r="Q111" s="31" t="s">
        <v>47</v>
      </c>
      <c r="R111" s="31" t="s">
        <v>48</v>
      </c>
      <c r="S111" s="32">
        <v>2</v>
      </c>
      <c r="U111" s="35"/>
      <c r="V111" s="35"/>
      <c r="X111" s="47"/>
      <c r="Z111" s="47"/>
    </row>
    <row r="112" spans="2:26" ht="15" x14ac:dyDescent="0.25">
      <c r="B112" s="17">
        <v>12</v>
      </c>
      <c r="C112" s="17">
        <f t="shared" si="10"/>
        <v>12420</v>
      </c>
      <c r="D112" s="258"/>
      <c r="E112" s="22"/>
      <c r="F112" s="23"/>
      <c r="G112" s="22"/>
      <c r="H112" s="38"/>
      <c r="J112" s="2">
        <v>540</v>
      </c>
      <c r="K112" s="2">
        <f t="shared" si="13"/>
        <v>23</v>
      </c>
      <c r="L112" s="30" t="s">
        <v>500</v>
      </c>
      <c r="M112" s="31" t="s">
        <v>62</v>
      </c>
      <c r="N112" s="31" t="s">
        <v>63</v>
      </c>
      <c r="O112" s="32">
        <v>1</v>
      </c>
      <c r="P112" s="11"/>
      <c r="S112" s="14"/>
      <c r="U112" s="35"/>
      <c r="V112" s="35"/>
      <c r="X112" s="47"/>
      <c r="Z112" s="47"/>
    </row>
    <row r="113" spans="2:26" ht="15" x14ac:dyDescent="0.25">
      <c r="B113" s="17">
        <v>12</v>
      </c>
      <c r="C113" s="17">
        <f t="shared" si="10"/>
        <v>12535</v>
      </c>
      <c r="D113" s="258"/>
      <c r="E113" s="22"/>
      <c r="F113" s="23"/>
      <c r="G113" s="22"/>
      <c r="H113" s="38"/>
      <c r="J113" s="2">
        <v>545</v>
      </c>
      <c r="K113" s="2">
        <f t="shared" si="13"/>
        <v>23</v>
      </c>
      <c r="L113" s="11"/>
      <c r="O113" s="14"/>
      <c r="P113" s="11"/>
      <c r="S113" s="14"/>
      <c r="U113" s="35"/>
      <c r="V113" s="35"/>
      <c r="X113" s="47"/>
      <c r="Z113" s="47"/>
    </row>
    <row r="114" spans="2:26" ht="15" x14ac:dyDescent="0.25">
      <c r="B114" s="17">
        <v>12</v>
      </c>
      <c r="C114" s="17">
        <f t="shared" si="10"/>
        <v>12100</v>
      </c>
      <c r="D114" s="258"/>
      <c r="E114" s="22"/>
      <c r="F114" s="23"/>
      <c r="G114" s="22"/>
      <c r="H114" s="38"/>
      <c r="J114" s="2">
        <v>550</v>
      </c>
      <c r="K114" s="2">
        <f t="shared" si="13"/>
        <v>22</v>
      </c>
      <c r="L114" s="11"/>
      <c r="O114" s="14"/>
      <c r="P114" s="11"/>
      <c r="S114" s="14"/>
      <c r="U114" s="35"/>
      <c r="V114" s="35"/>
      <c r="X114" s="47"/>
      <c r="Z114" s="47"/>
    </row>
    <row r="115" spans="2:26" ht="15" x14ac:dyDescent="0.25">
      <c r="B115" s="17"/>
      <c r="C115" s="17"/>
      <c r="D115" s="258"/>
      <c r="E115" s="22"/>
      <c r="F115" s="23"/>
      <c r="G115" s="22"/>
      <c r="H115" s="38"/>
      <c r="I115" s="11"/>
      <c r="L115" s="11"/>
      <c r="O115" s="14"/>
      <c r="P115" s="11"/>
      <c r="S115" s="14"/>
      <c r="U115" s="35"/>
      <c r="V115" s="35"/>
      <c r="X115" s="47"/>
      <c r="Z115" s="47"/>
    </row>
    <row r="116" spans="2:26" ht="15" x14ac:dyDescent="0.25">
      <c r="B116" s="17"/>
      <c r="C116" s="17"/>
      <c r="D116" s="258"/>
      <c r="E116" s="22"/>
      <c r="F116" s="23"/>
      <c r="G116" s="22"/>
      <c r="H116" s="38"/>
      <c r="I116" s="11"/>
      <c r="K116" s="14"/>
      <c r="L116" s="11"/>
      <c r="O116" s="14"/>
      <c r="P116" s="11"/>
      <c r="S116" s="14"/>
      <c r="U116" s="35"/>
      <c r="V116" s="35"/>
      <c r="X116" s="47"/>
      <c r="Z116" s="47"/>
    </row>
    <row r="117" spans="2:26" ht="15" x14ac:dyDescent="0.25">
      <c r="B117" s="17"/>
      <c r="C117" s="17"/>
      <c r="D117" s="258"/>
      <c r="E117" s="22"/>
      <c r="F117" s="23"/>
      <c r="G117" s="22"/>
      <c r="H117" s="38"/>
      <c r="I117" s="11"/>
      <c r="L117" s="11"/>
      <c r="O117" s="14"/>
      <c r="P117" s="11"/>
      <c r="S117" s="14"/>
      <c r="U117" s="35"/>
      <c r="V117" s="35"/>
      <c r="X117" s="47"/>
      <c r="Z117" s="47"/>
    </row>
    <row r="118" spans="2:26" ht="15.75" thickBot="1" x14ac:dyDescent="0.3">
      <c r="B118" s="18"/>
      <c r="C118" s="18"/>
      <c r="D118" s="259"/>
      <c r="E118" s="24"/>
      <c r="F118" s="25"/>
      <c r="G118" s="24"/>
      <c r="H118" s="39"/>
      <c r="I118" s="12"/>
      <c r="J118" s="4"/>
      <c r="K118" s="4"/>
      <c r="L118" s="12"/>
      <c r="M118" s="4"/>
      <c r="N118" s="4"/>
      <c r="O118" s="15"/>
      <c r="P118" s="12"/>
      <c r="Q118" s="4"/>
      <c r="R118" s="4"/>
      <c r="S118" s="15"/>
      <c r="U118" s="35"/>
      <c r="V118" s="35"/>
      <c r="X118" s="47"/>
      <c r="Z118" s="47"/>
    </row>
    <row r="119" spans="2:26" ht="15" x14ac:dyDescent="0.25">
      <c r="B119" s="16">
        <v>13</v>
      </c>
      <c r="C119" s="16">
        <f t="shared" si="10"/>
        <v>13250</v>
      </c>
      <c r="D119" s="257">
        <v>62</v>
      </c>
      <c r="E119" s="36">
        <f>B119*F119</f>
        <v>20474.414903235654</v>
      </c>
      <c r="F119" s="51">
        <f>F110*(1-X119)</f>
        <v>1574.9549925565889</v>
      </c>
      <c r="G119" s="36">
        <f>B119*H119</f>
        <v>22310.536354274998</v>
      </c>
      <c r="H119" s="37">
        <f>H110*(1-Z119)</f>
        <v>1716.1951041749999</v>
      </c>
      <c r="I119" s="19" t="s">
        <v>142</v>
      </c>
      <c r="J119" s="19">
        <v>530</v>
      </c>
      <c r="K119" s="19">
        <f t="shared" ref="K119:K123" si="14">CEILING(B119*1000/J119,1)</f>
        <v>25</v>
      </c>
      <c r="L119" s="189" t="s">
        <v>445</v>
      </c>
      <c r="M119" s="190" t="s">
        <v>47</v>
      </c>
      <c r="N119" s="190" t="s">
        <v>63</v>
      </c>
      <c r="O119" s="191">
        <v>1</v>
      </c>
      <c r="P119" s="189" t="s">
        <v>525</v>
      </c>
      <c r="Q119" s="190" t="s">
        <v>62</v>
      </c>
      <c r="R119" s="190" t="s">
        <v>119</v>
      </c>
      <c r="S119" s="191">
        <v>1</v>
      </c>
      <c r="U119" s="35"/>
      <c r="V119" s="35"/>
      <c r="X119" s="47">
        <f>$X$92</f>
        <v>1.43E-2</v>
      </c>
      <c r="Z119" s="47">
        <f t="shared" si="12"/>
        <v>1.4999999999999999E-2</v>
      </c>
    </row>
    <row r="120" spans="2:26" ht="15" x14ac:dyDescent="0.25">
      <c r="B120" s="17">
        <v>13</v>
      </c>
      <c r="C120" s="17">
        <f t="shared" si="10"/>
        <v>13375</v>
      </c>
      <c r="D120" s="258"/>
      <c r="E120" s="22"/>
      <c r="F120" s="23"/>
      <c r="G120" s="22"/>
      <c r="H120" s="38"/>
      <c r="J120" s="2">
        <v>535</v>
      </c>
      <c r="K120" s="2">
        <f t="shared" si="14"/>
        <v>25</v>
      </c>
      <c r="L120" s="30" t="s">
        <v>467</v>
      </c>
      <c r="M120" s="31" t="s">
        <v>62</v>
      </c>
      <c r="N120" s="31" t="s">
        <v>119</v>
      </c>
      <c r="O120" s="32">
        <v>1</v>
      </c>
      <c r="P120" s="30" t="s">
        <v>431</v>
      </c>
      <c r="Q120" s="31" t="s">
        <v>47</v>
      </c>
      <c r="R120" s="31" t="s">
        <v>48</v>
      </c>
      <c r="S120" s="32">
        <v>2</v>
      </c>
      <c r="U120" s="35"/>
      <c r="V120" s="35"/>
      <c r="X120" s="47"/>
      <c r="Z120" s="47"/>
    </row>
    <row r="121" spans="2:26" ht="15" x14ac:dyDescent="0.25">
      <c r="B121" s="17">
        <v>13</v>
      </c>
      <c r="C121" s="17">
        <f t="shared" si="10"/>
        <v>13500</v>
      </c>
      <c r="D121" s="258"/>
      <c r="E121" s="22"/>
      <c r="F121" s="23"/>
      <c r="G121" s="22"/>
      <c r="H121" s="38"/>
      <c r="J121" s="2">
        <v>540</v>
      </c>
      <c r="K121" s="2">
        <f t="shared" si="14"/>
        <v>25</v>
      </c>
      <c r="L121" s="30" t="s">
        <v>500</v>
      </c>
      <c r="M121" s="31" t="s">
        <v>62</v>
      </c>
      <c r="N121" s="31" t="s">
        <v>63</v>
      </c>
      <c r="O121" s="32">
        <v>1</v>
      </c>
      <c r="P121" s="11"/>
      <c r="S121" s="14"/>
      <c r="U121" s="35"/>
      <c r="V121" s="35"/>
      <c r="X121" s="47"/>
      <c r="Z121" s="47"/>
    </row>
    <row r="122" spans="2:26" ht="15" x14ac:dyDescent="0.25">
      <c r="B122" s="17">
        <v>13</v>
      </c>
      <c r="C122" s="17">
        <f t="shared" si="10"/>
        <v>13080</v>
      </c>
      <c r="D122" s="258"/>
      <c r="E122" s="22"/>
      <c r="F122" s="23"/>
      <c r="G122" s="22"/>
      <c r="H122" s="38"/>
      <c r="J122" s="2">
        <v>545</v>
      </c>
      <c r="K122" s="2">
        <f t="shared" si="14"/>
        <v>24</v>
      </c>
      <c r="L122" s="11"/>
      <c r="O122" s="14"/>
      <c r="P122" s="11"/>
      <c r="S122" s="14"/>
      <c r="U122" s="35"/>
      <c r="V122" s="35"/>
      <c r="X122" s="47"/>
      <c r="Z122" s="47"/>
    </row>
    <row r="123" spans="2:26" ht="15" x14ac:dyDescent="0.25">
      <c r="B123" s="17">
        <v>13</v>
      </c>
      <c r="C123" s="17">
        <f t="shared" si="10"/>
        <v>13200</v>
      </c>
      <c r="D123" s="258"/>
      <c r="E123" s="22"/>
      <c r="F123" s="23"/>
      <c r="G123" s="22"/>
      <c r="H123" s="38"/>
      <c r="J123" s="2">
        <v>550</v>
      </c>
      <c r="K123" s="2">
        <f t="shared" si="14"/>
        <v>24</v>
      </c>
      <c r="L123" s="11"/>
      <c r="O123" s="14"/>
      <c r="P123" s="11"/>
      <c r="S123" s="14"/>
      <c r="U123" s="35"/>
      <c r="V123" s="35"/>
      <c r="X123" s="47"/>
      <c r="Z123" s="47"/>
    </row>
    <row r="124" spans="2:26" ht="15" x14ac:dyDescent="0.25">
      <c r="B124" s="17"/>
      <c r="C124" s="17"/>
      <c r="D124" s="258"/>
      <c r="E124" s="22"/>
      <c r="F124" s="23"/>
      <c r="G124" s="22"/>
      <c r="H124" s="38"/>
      <c r="I124" s="11"/>
      <c r="L124" s="11"/>
      <c r="O124" s="14"/>
      <c r="P124" s="11"/>
      <c r="S124" s="14"/>
      <c r="U124" s="35"/>
      <c r="V124" s="35"/>
      <c r="X124" s="47"/>
      <c r="Z124" s="47"/>
    </row>
    <row r="125" spans="2:26" ht="15" x14ac:dyDescent="0.25">
      <c r="B125" s="17"/>
      <c r="C125" s="17"/>
      <c r="D125" s="258"/>
      <c r="E125" s="22"/>
      <c r="F125" s="23"/>
      <c r="G125" s="22"/>
      <c r="H125" s="38"/>
      <c r="I125" s="11"/>
      <c r="K125" s="14"/>
      <c r="L125" s="11"/>
      <c r="O125" s="14"/>
      <c r="P125" s="11"/>
      <c r="S125" s="14"/>
      <c r="U125" s="35"/>
      <c r="V125" s="35"/>
      <c r="X125" s="47"/>
      <c r="Z125" s="47"/>
    </row>
    <row r="126" spans="2:26" ht="15" x14ac:dyDescent="0.25">
      <c r="B126" s="17"/>
      <c r="C126" s="17"/>
      <c r="D126" s="258"/>
      <c r="E126" s="22"/>
      <c r="F126" s="23"/>
      <c r="G126" s="22"/>
      <c r="H126" s="38"/>
      <c r="I126" s="11"/>
      <c r="L126" s="11"/>
      <c r="O126" s="14"/>
      <c r="P126" s="11"/>
      <c r="S126" s="14"/>
      <c r="U126" s="35"/>
      <c r="V126" s="35"/>
      <c r="X126" s="47"/>
      <c r="Z126" s="47"/>
    </row>
    <row r="127" spans="2:26" ht="15.75" thickBot="1" x14ac:dyDescent="0.3">
      <c r="B127" s="18"/>
      <c r="C127" s="18"/>
      <c r="D127" s="259"/>
      <c r="E127" s="24"/>
      <c r="F127" s="25"/>
      <c r="G127" s="24"/>
      <c r="H127" s="39"/>
      <c r="I127" s="12"/>
      <c r="J127" s="4"/>
      <c r="K127" s="4"/>
      <c r="L127" s="12"/>
      <c r="M127" s="4"/>
      <c r="N127" s="4"/>
      <c r="O127" s="15"/>
      <c r="P127" s="12"/>
      <c r="Q127" s="4"/>
      <c r="R127" s="4"/>
      <c r="S127" s="15"/>
      <c r="U127" s="35"/>
      <c r="V127" s="35"/>
      <c r="X127" s="47"/>
      <c r="Z127" s="47"/>
    </row>
    <row r="128" spans="2:26" ht="15" x14ac:dyDescent="0.25">
      <c r="B128" s="16">
        <v>14</v>
      </c>
      <c r="C128" s="16">
        <f t="shared" si="10"/>
        <v>14310</v>
      </c>
      <c r="D128" s="257">
        <v>66</v>
      </c>
      <c r="E128" s="36">
        <f>B128*F128</f>
        <v>21734.063906282416</v>
      </c>
      <c r="F128" s="51">
        <f>F119*(1-X128)</f>
        <v>1552.4331361630298</v>
      </c>
      <c r="G128" s="36">
        <f>B128*H128</f>
        <v>23666.33048657325</v>
      </c>
      <c r="H128" s="37">
        <f>H119*(1-Z128)</f>
        <v>1690.452177612375</v>
      </c>
      <c r="I128" s="19" t="s">
        <v>142</v>
      </c>
      <c r="J128" s="19">
        <v>530</v>
      </c>
      <c r="K128" s="19">
        <f t="shared" ref="K128:K132" si="15">CEILING(B128*1000/J128,1)</f>
        <v>27</v>
      </c>
      <c r="L128" s="189" t="s">
        <v>445</v>
      </c>
      <c r="M128" s="190" t="s">
        <v>47</v>
      </c>
      <c r="N128" s="190" t="s">
        <v>63</v>
      </c>
      <c r="O128" s="191">
        <v>1</v>
      </c>
      <c r="P128" s="189" t="s">
        <v>525</v>
      </c>
      <c r="Q128" s="190" t="s">
        <v>62</v>
      </c>
      <c r="R128" s="190" t="s">
        <v>119</v>
      </c>
      <c r="S128" s="191">
        <v>1</v>
      </c>
      <c r="V128" s="35"/>
      <c r="X128" s="47">
        <f>$X$92</f>
        <v>1.43E-2</v>
      </c>
      <c r="Z128" s="47">
        <f t="shared" si="12"/>
        <v>1.4999999999999999E-2</v>
      </c>
    </row>
    <row r="129" spans="2:26" ht="15" x14ac:dyDescent="0.25">
      <c r="B129" s="17">
        <v>14</v>
      </c>
      <c r="C129" s="17">
        <f t="shared" si="10"/>
        <v>14445</v>
      </c>
      <c r="D129" s="258"/>
      <c r="E129" s="22"/>
      <c r="F129" s="23"/>
      <c r="G129" s="22"/>
      <c r="H129" s="38"/>
      <c r="J129" s="2">
        <v>535</v>
      </c>
      <c r="K129" s="2">
        <f t="shared" si="15"/>
        <v>27</v>
      </c>
      <c r="L129" s="30" t="s">
        <v>467</v>
      </c>
      <c r="M129" s="31" t="s">
        <v>62</v>
      </c>
      <c r="N129" s="31" t="s">
        <v>119</v>
      </c>
      <c r="O129" s="32">
        <v>1</v>
      </c>
      <c r="P129" s="30" t="s">
        <v>431</v>
      </c>
      <c r="Q129" s="31" t="s">
        <v>47</v>
      </c>
      <c r="R129" s="31" t="s">
        <v>48</v>
      </c>
      <c r="S129" s="32">
        <v>2</v>
      </c>
      <c r="V129" s="35"/>
      <c r="X129" s="47"/>
      <c r="Z129" s="47"/>
    </row>
    <row r="130" spans="2:26" ht="15" x14ac:dyDescent="0.25">
      <c r="B130" s="17">
        <v>14</v>
      </c>
      <c r="C130" s="17">
        <f t="shared" si="10"/>
        <v>14040</v>
      </c>
      <c r="D130" s="258"/>
      <c r="E130" s="22"/>
      <c r="F130" s="23"/>
      <c r="G130" s="22"/>
      <c r="H130" s="38"/>
      <c r="J130" s="2">
        <v>540</v>
      </c>
      <c r="K130" s="2">
        <f t="shared" si="15"/>
        <v>26</v>
      </c>
      <c r="L130" s="30" t="s">
        <v>500</v>
      </c>
      <c r="M130" s="31" t="s">
        <v>62</v>
      </c>
      <c r="N130" s="31" t="s">
        <v>63</v>
      </c>
      <c r="O130" s="32">
        <v>1</v>
      </c>
      <c r="P130" s="11"/>
      <c r="S130" s="14"/>
      <c r="V130" s="35"/>
      <c r="X130" s="47"/>
      <c r="Z130" s="47"/>
    </row>
    <row r="131" spans="2:26" ht="15" x14ac:dyDescent="0.25">
      <c r="B131" s="17">
        <v>14</v>
      </c>
      <c r="C131" s="17">
        <f t="shared" si="10"/>
        <v>14170</v>
      </c>
      <c r="D131" s="258"/>
      <c r="E131" s="22"/>
      <c r="F131" s="23"/>
      <c r="G131" s="22"/>
      <c r="H131" s="38"/>
      <c r="J131" s="2">
        <v>545</v>
      </c>
      <c r="K131" s="2">
        <f t="shared" si="15"/>
        <v>26</v>
      </c>
      <c r="L131" s="11"/>
      <c r="O131" s="14"/>
      <c r="P131" s="11"/>
      <c r="S131" s="14"/>
      <c r="V131" s="35"/>
      <c r="X131" s="47"/>
      <c r="Z131" s="47"/>
    </row>
    <row r="132" spans="2:26" ht="15" x14ac:dyDescent="0.25">
      <c r="B132" s="17">
        <v>14</v>
      </c>
      <c r="C132" s="17">
        <f t="shared" si="10"/>
        <v>14300</v>
      </c>
      <c r="D132" s="258"/>
      <c r="E132" s="22"/>
      <c r="F132" s="23"/>
      <c r="G132" s="22"/>
      <c r="H132" s="38"/>
      <c r="J132" s="2">
        <v>550</v>
      </c>
      <c r="K132" s="2">
        <f t="shared" si="15"/>
        <v>26</v>
      </c>
      <c r="L132" s="11"/>
      <c r="O132" s="14"/>
      <c r="P132" s="11"/>
      <c r="S132" s="14"/>
      <c r="U132" s="35"/>
      <c r="V132" s="35"/>
      <c r="X132" s="47"/>
      <c r="Z132" s="47"/>
    </row>
    <row r="133" spans="2:26" ht="15" x14ac:dyDescent="0.25">
      <c r="B133" s="17"/>
      <c r="C133" s="17"/>
      <c r="D133" s="258"/>
      <c r="E133" s="22"/>
      <c r="F133" s="23"/>
      <c r="G133" s="22"/>
      <c r="H133" s="38"/>
      <c r="I133" s="11"/>
      <c r="L133" s="11"/>
      <c r="O133" s="14"/>
      <c r="P133" s="11"/>
      <c r="S133" s="14"/>
      <c r="U133" s="35"/>
      <c r="V133" s="35"/>
      <c r="X133" s="47"/>
      <c r="Z133" s="47"/>
    </row>
    <row r="134" spans="2:26" ht="15" x14ac:dyDescent="0.25">
      <c r="B134" s="17"/>
      <c r="C134" s="17"/>
      <c r="D134" s="258"/>
      <c r="E134" s="22"/>
      <c r="F134" s="23"/>
      <c r="G134" s="22"/>
      <c r="H134" s="38"/>
      <c r="I134" s="11"/>
      <c r="K134" s="14"/>
      <c r="L134" s="11"/>
      <c r="O134" s="14"/>
      <c r="P134" s="11"/>
      <c r="S134" s="14"/>
      <c r="U134" s="35"/>
      <c r="V134" s="35"/>
      <c r="X134" s="47"/>
      <c r="Z134" s="47"/>
    </row>
    <row r="135" spans="2:26" ht="15" x14ac:dyDescent="0.25">
      <c r="B135" s="17"/>
      <c r="C135" s="17"/>
      <c r="D135" s="258"/>
      <c r="E135" s="22"/>
      <c r="F135" s="23"/>
      <c r="G135" s="22"/>
      <c r="H135" s="38"/>
      <c r="I135" s="11"/>
      <c r="L135" s="11"/>
      <c r="O135" s="14"/>
      <c r="P135" s="11"/>
      <c r="S135" s="14"/>
      <c r="U135" s="35"/>
      <c r="V135" s="35"/>
      <c r="X135" s="47"/>
      <c r="Z135" s="47"/>
    </row>
    <row r="136" spans="2:26" ht="15.75" thickBot="1" x14ac:dyDescent="0.3">
      <c r="B136" s="18"/>
      <c r="C136" s="18"/>
      <c r="D136" s="259"/>
      <c r="E136" s="24"/>
      <c r="F136" s="25"/>
      <c r="G136" s="24"/>
      <c r="H136" s="39"/>
      <c r="I136" s="12"/>
      <c r="J136" s="4"/>
      <c r="K136" s="4"/>
      <c r="L136" s="12"/>
      <c r="M136" s="4"/>
      <c r="N136" s="4"/>
      <c r="O136" s="15"/>
      <c r="P136" s="12"/>
      <c r="Q136" s="4"/>
      <c r="R136" s="4"/>
      <c r="S136" s="15"/>
      <c r="U136" s="35"/>
      <c r="V136" s="35"/>
      <c r="X136" s="47"/>
      <c r="Z136" s="47"/>
    </row>
    <row r="137" spans="2:26" ht="15.75" thickBot="1" x14ac:dyDescent="0.3">
      <c r="B137" s="16">
        <v>15</v>
      </c>
      <c r="C137" s="16">
        <f t="shared" si="10"/>
        <v>15370</v>
      </c>
      <c r="D137" s="257">
        <v>74</v>
      </c>
      <c r="E137" s="36">
        <f>B137*F137</f>
        <v>22953.500134738475</v>
      </c>
      <c r="F137" s="51">
        <f>F128*(1-X137)</f>
        <v>1530.2333423158984</v>
      </c>
      <c r="G137" s="36">
        <f>B137*H137</f>
        <v>24976.430924222841</v>
      </c>
      <c r="H137" s="37">
        <f>H128*(1-Z137)</f>
        <v>1665.0953949481893</v>
      </c>
      <c r="I137" s="19" t="s">
        <v>142</v>
      </c>
      <c r="J137" s="19">
        <v>530</v>
      </c>
      <c r="K137" s="19">
        <f t="shared" ref="K137:K141" si="16">CEILING(B137*1000/J137,1)</f>
        <v>29</v>
      </c>
      <c r="L137" s="189" t="s">
        <v>446</v>
      </c>
      <c r="M137" s="190" t="s">
        <v>62</v>
      </c>
      <c r="N137" s="190" t="s">
        <v>119</v>
      </c>
      <c r="O137" s="191">
        <v>1</v>
      </c>
      <c r="P137" s="189" t="s">
        <v>464</v>
      </c>
      <c r="Q137" s="190" t="s">
        <v>62</v>
      </c>
      <c r="R137" s="190" t="s">
        <v>119</v>
      </c>
      <c r="S137" s="191">
        <v>1</v>
      </c>
      <c r="U137" s="162" t="s">
        <v>205</v>
      </c>
      <c r="V137" s="35"/>
      <c r="X137" s="47">
        <f>$X$92</f>
        <v>1.43E-2</v>
      </c>
      <c r="Z137" s="47">
        <f t="shared" si="12"/>
        <v>1.4999999999999999E-2</v>
      </c>
    </row>
    <row r="138" spans="2:26" ht="15" x14ac:dyDescent="0.25">
      <c r="B138" s="17">
        <v>15</v>
      </c>
      <c r="C138" s="17">
        <f t="shared" si="10"/>
        <v>15515</v>
      </c>
      <c r="D138" s="258"/>
      <c r="E138" s="22"/>
      <c r="F138" s="23"/>
      <c r="G138" s="22"/>
      <c r="H138" s="38"/>
      <c r="J138" s="2">
        <v>535</v>
      </c>
      <c r="K138" s="2">
        <f t="shared" si="16"/>
        <v>29</v>
      </c>
      <c r="L138" s="30" t="s">
        <v>468</v>
      </c>
      <c r="M138" s="31" t="s">
        <v>62</v>
      </c>
      <c r="N138" s="31" t="s">
        <v>119</v>
      </c>
      <c r="O138" s="32">
        <v>1</v>
      </c>
      <c r="P138" s="30" t="s">
        <v>526</v>
      </c>
      <c r="Q138" s="31" t="s">
        <v>62</v>
      </c>
      <c r="R138" s="31" t="s">
        <v>119</v>
      </c>
      <c r="S138" s="32">
        <v>1</v>
      </c>
      <c r="U138" s="35"/>
      <c r="V138" s="35"/>
      <c r="X138" s="47"/>
      <c r="Z138" s="47"/>
    </row>
    <row r="139" spans="2:26" ht="15" x14ac:dyDescent="0.25">
      <c r="B139" s="17">
        <v>15</v>
      </c>
      <c r="C139" s="17">
        <f t="shared" si="10"/>
        <v>15120</v>
      </c>
      <c r="D139" s="258"/>
      <c r="E139" s="22"/>
      <c r="F139" s="23"/>
      <c r="G139" s="22"/>
      <c r="H139" s="38"/>
      <c r="J139" s="2">
        <v>540</v>
      </c>
      <c r="K139" s="2">
        <f t="shared" si="16"/>
        <v>28</v>
      </c>
      <c r="L139" s="11"/>
      <c r="O139" s="14"/>
      <c r="P139" s="11"/>
      <c r="S139" s="14"/>
      <c r="U139" s="35"/>
      <c r="V139" s="35"/>
      <c r="X139" s="47"/>
      <c r="Z139" s="47"/>
    </row>
    <row r="140" spans="2:26" ht="15" x14ac:dyDescent="0.25">
      <c r="B140" s="17">
        <v>15</v>
      </c>
      <c r="C140" s="17">
        <f t="shared" si="10"/>
        <v>15260</v>
      </c>
      <c r="D140" s="258"/>
      <c r="E140" s="22"/>
      <c r="F140" s="23"/>
      <c r="G140" s="22"/>
      <c r="H140" s="38"/>
      <c r="J140" s="2">
        <v>545</v>
      </c>
      <c r="K140" s="2">
        <f t="shared" si="16"/>
        <v>28</v>
      </c>
      <c r="L140" s="11"/>
      <c r="O140" s="14"/>
      <c r="P140" s="11"/>
      <c r="S140" s="14"/>
      <c r="U140" s="35"/>
      <c r="V140" s="35"/>
      <c r="X140" s="47"/>
      <c r="Z140" s="47"/>
    </row>
    <row r="141" spans="2:26" ht="15" x14ac:dyDescent="0.25">
      <c r="B141" s="17">
        <v>15</v>
      </c>
      <c r="C141" s="17">
        <f t="shared" si="10"/>
        <v>15400</v>
      </c>
      <c r="D141" s="258"/>
      <c r="E141" s="22"/>
      <c r="F141" s="23"/>
      <c r="G141" s="22"/>
      <c r="H141" s="38"/>
      <c r="J141" s="2">
        <v>550</v>
      </c>
      <c r="K141" s="2">
        <f t="shared" si="16"/>
        <v>28</v>
      </c>
      <c r="L141" s="11"/>
      <c r="O141" s="14"/>
      <c r="P141" s="11"/>
      <c r="S141" s="14"/>
      <c r="U141" s="35"/>
      <c r="V141" s="35"/>
      <c r="X141" s="47"/>
      <c r="Z141" s="47"/>
    </row>
    <row r="142" spans="2:26" ht="15" x14ac:dyDescent="0.25">
      <c r="B142" s="17"/>
      <c r="C142" s="17"/>
      <c r="D142" s="258"/>
      <c r="E142" s="22"/>
      <c r="F142" s="23"/>
      <c r="G142" s="22"/>
      <c r="H142" s="38"/>
      <c r="I142" s="11"/>
      <c r="L142" s="11"/>
      <c r="O142" s="14"/>
      <c r="P142" s="11"/>
      <c r="S142" s="14"/>
      <c r="U142" s="35"/>
      <c r="V142" s="35"/>
      <c r="X142" s="47"/>
      <c r="Z142" s="47"/>
    </row>
    <row r="143" spans="2:26" ht="15" x14ac:dyDescent="0.25">
      <c r="B143" s="17"/>
      <c r="C143" s="17"/>
      <c r="D143" s="258"/>
      <c r="E143" s="22"/>
      <c r="F143" s="23"/>
      <c r="G143" s="22"/>
      <c r="H143" s="38"/>
      <c r="I143" s="11"/>
      <c r="K143" s="14"/>
      <c r="L143" s="11"/>
      <c r="O143" s="14"/>
      <c r="P143" s="11"/>
      <c r="S143" s="14"/>
      <c r="U143" s="35"/>
      <c r="V143" s="35"/>
      <c r="X143" s="47"/>
      <c r="Z143" s="47"/>
    </row>
    <row r="144" spans="2:26" ht="15" x14ac:dyDescent="0.25">
      <c r="B144" s="17"/>
      <c r="C144" s="17"/>
      <c r="D144" s="258"/>
      <c r="E144" s="22"/>
      <c r="F144" s="23"/>
      <c r="G144" s="22"/>
      <c r="H144" s="38"/>
      <c r="I144" s="11"/>
      <c r="L144" s="11"/>
      <c r="O144" s="14"/>
      <c r="P144" s="11"/>
      <c r="S144" s="14"/>
      <c r="U144" s="35"/>
      <c r="V144" s="35"/>
      <c r="X144" s="47"/>
      <c r="Z144" s="47"/>
    </row>
    <row r="145" spans="2:26" ht="15.75" thickBot="1" x14ac:dyDescent="0.3">
      <c r="B145" s="18"/>
      <c r="C145" s="18"/>
      <c r="D145" s="259"/>
      <c r="E145" s="24"/>
      <c r="F145" s="25"/>
      <c r="G145" s="24"/>
      <c r="H145" s="39"/>
      <c r="I145" s="12"/>
      <c r="J145" s="4"/>
      <c r="K145" s="4"/>
      <c r="L145" s="12"/>
      <c r="M145" s="4"/>
      <c r="N145" s="4"/>
      <c r="O145" s="15"/>
      <c r="P145" s="12"/>
      <c r="Q145" s="4"/>
      <c r="R145" s="4"/>
      <c r="S145" s="15"/>
      <c r="U145" s="35"/>
      <c r="V145" s="35"/>
      <c r="X145" s="47"/>
      <c r="Z145" s="47"/>
    </row>
    <row r="146" spans="2:26" ht="15" x14ac:dyDescent="0.25">
      <c r="B146" s="17">
        <v>16</v>
      </c>
      <c r="C146" s="17">
        <f t="shared" si="10"/>
        <v>16430</v>
      </c>
      <c r="D146" s="257">
        <v>78</v>
      </c>
      <c r="E146" s="22">
        <f>B146*F146</f>
        <v>24133.616088332499</v>
      </c>
      <c r="F146" s="23">
        <f>F137*(1-X146)</f>
        <v>1508.3510055207812</v>
      </c>
      <c r="G146" s="22">
        <f>B146*H146</f>
        <v>26241.903424383465</v>
      </c>
      <c r="H146" s="38">
        <f>H137*(1-Z146)</f>
        <v>1640.1189640239666</v>
      </c>
      <c r="I146" s="19" t="s">
        <v>142</v>
      </c>
      <c r="J146" s="19">
        <v>530</v>
      </c>
      <c r="K146" s="19">
        <f t="shared" ref="K146:K150" si="17">CEILING(B146*1000/J146,1)</f>
        <v>31</v>
      </c>
      <c r="L146" s="189" t="s">
        <v>446</v>
      </c>
      <c r="M146" s="190" t="s">
        <v>62</v>
      </c>
      <c r="N146" s="190" t="s">
        <v>119</v>
      </c>
      <c r="O146" s="191">
        <v>1</v>
      </c>
      <c r="P146" s="189" t="s">
        <v>464</v>
      </c>
      <c r="Q146" s="190" t="s">
        <v>62</v>
      </c>
      <c r="R146" s="190" t="s">
        <v>119</v>
      </c>
      <c r="S146" s="191">
        <v>1</v>
      </c>
      <c r="U146" s="35"/>
      <c r="V146" s="35"/>
      <c r="X146" s="47">
        <f>$X$92</f>
        <v>1.43E-2</v>
      </c>
      <c r="Z146" s="47">
        <f t="shared" si="12"/>
        <v>1.4999999999999999E-2</v>
      </c>
    </row>
    <row r="147" spans="2:26" ht="15" x14ac:dyDescent="0.25">
      <c r="B147" s="17">
        <v>16</v>
      </c>
      <c r="C147" s="17">
        <f t="shared" si="10"/>
        <v>16050</v>
      </c>
      <c r="D147" s="258"/>
      <c r="E147" s="22"/>
      <c r="F147" s="23"/>
      <c r="G147" s="22"/>
      <c r="H147" s="38"/>
      <c r="J147" s="2">
        <v>535</v>
      </c>
      <c r="K147" s="2">
        <f t="shared" si="17"/>
        <v>30</v>
      </c>
      <c r="L147" s="30" t="s">
        <v>468</v>
      </c>
      <c r="M147" s="31" t="s">
        <v>62</v>
      </c>
      <c r="N147" s="31" t="s">
        <v>119</v>
      </c>
      <c r="O147" s="32">
        <v>1</v>
      </c>
      <c r="P147" s="30" t="s">
        <v>526</v>
      </c>
      <c r="Q147" s="31" t="s">
        <v>62</v>
      </c>
      <c r="R147" s="31" t="s">
        <v>119</v>
      </c>
      <c r="S147" s="32">
        <v>1</v>
      </c>
      <c r="U147" s="35"/>
      <c r="V147" s="35"/>
      <c r="X147" s="47"/>
      <c r="Z147" s="47"/>
    </row>
    <row r="148" spans="2:26" ht="15" x14ac:dyDescent="0.25">
      <c r="B148" s="17">
        <v>16</v>
      </c>
      <c r="C148" s="17">
        <f t="shared" si="10"/>
        <v>16200</v>
      </c>
      <c r="D148" s="258"/>
      <c r="E148" s="22"/>
      <c r="F148" s="23"/>
      <c r="G148" s="22"/>
      <c r="H148" s="38"/>
      <c r="J148" s="2">
        <v>540</v>
      </c>
      <c r="K148" s="2">
        <f t="shared" si="17"/>
        <v>30</v>
      </c>
      <c r="L148" s="11"/>
      <c r="O148" s="14"/>
      <c r="P148" s="11"/>
      <c r="S148" s="14"/>
      <c r="U148" s="35"/>
      <c r="V148" s="35"/>
      <c r="X148" s="47"/>
      <c r="Z148" s="47"/>
    </row>
    <row r="149" spans="2:26" ht="15" x14ac:dyDescent="0.25">
      <c r="B149" s="17">
        <v>16</v>
      </c>
      <c r="C149" s="17">
        <f t="shared" si="10"/>
        <v>16350</v>
      </c>
      <c r="D149" s="258"/>
      <c r="E149" s="22"/>
      <c r="F149" s="23"/>
      <c r="G149" s="22"/>
      <c r="H149" s="38"/>
      <c r="J149" s="2">
        <v>545</v>
      </c>
      <c r="K149" s="2">
        <f t="shared" si="17"/>
        <v>30</v>
      </c>
      <c r="L149" s="11"/>
      <c r="O149" s="14"/>
      <c r="P149" s="11"/>
      <c r="S149" s="14"/>
      <c r="U149" s="35"/>
      <c r="V149" s="35"/>
      <c r="X149" s="47"/>
      <c r="Z149" s="47"/>
    </row>
    <row r="150" spans="2:26" ht="15" x14ac:dyDescent="0.25">
      <c r="B150" s="17">
        <v>16</v>
      </c>
      <c r="C150" s="17">
        <f t="shared" si="10"/>
        <v>16500</v>
      </c>
      <c r="D150" s="258"/>
      <c r="E150" s="22"/>
      <c r="F150" s="23"/>
      <c r="G150" s="22"/>
      <c r="H150" s="38"/>
      <c r="J150" s="2">
        <v>550</v>
      </c>
      <c r="K150" s="2">
        <f t="shared" si="17"/>
        <v>30</v>
      </c>
      <c r="L150" s="11"/>
      <c r="O150" s="14"/>
      <c r="P150" s="11"/>
      <c r="S150" s="14"/>
      <c r="U150" s="35"/>
      <c r="V150" s="35"/>
      <c r="X150" s="47"/>
      <c r="Z150" s="47"/>
    </row>
    <row r="151" spans="2:26" ht="15" x14ac:dyDescent="0.25">
      <c r="B151" s="17"/>
      <c r="C151" s="17"/>
      <c r="D151" s="258"/>
      <c r="E151" s="22"/>
      <c r="F151" s="23"/>
      <c r="G151" s="22"/>
      <c r="H151" s="38"/>
      <c r="I151" s="11"/>
      <c r="L151" s="11"/>
      <c r="O151" s="14"/>
      <c r="P151" s="11"/>
      <c r="S151" s="14"/>
      <c r="U151" s="35"/>
      <c r="V151" s="35"/>
      <c r="X151" s="47"/>
      <c r="Z151" s="47"/>
    </row>
    <row r="152" spans="2:26" ht="15" x14ac:dyDescent="0.25">
      <c r="B152" s="17"/>
      <c r="C152" s="17"/>
      <c r="D152" s="258"/>
      <c r="E152" s="22"/>
      <c r="F152" s="23"/>
      <c r="G152" s="22"/>
      <c r="H152" s="38"/>
      <c r="I152" s="11"/>
      <c r="K152" s="14"/>
      <c r="L152" s="11"/>
      <c r="O152" s="14"/>
      <c r="P152" s="11"/>
      <c r="S152" s="14"/>
      <c r="U152" s="35"/>
      <c r="V152" s="35"/>
      <c r="X152" s="47"/>
      <c r="Z152" s="47"/>
    </row>
    <row r="153" spans="2:26" ht="15" x14ac:dyDescent="0.25">
      <c r="B153" s="17"/>
      <c r="C153" s="17"/>
      <c r="D153" s="258"/>
      <c r="E153" s="22"/>
      <c r="F153" s="23"/>
      <c r="G153" s="22"/>
      <c r="H153" s="38"/>
      <c r="I153" s="11"/>
      <c r="L153" s="11"/>
      <c r="O153" s="14"/>
      <c r="P153" s="11"/>
      <c r="S153" s="14"/>
      <c r="U153" s="35"/>
      <c r="V153" s="35"/>
      <c r="X153" s="47"/>
      <c r="Z153" s="47"/>
    </row>
    <row r="154" spans="2:26" ht="15.75" thickBot="1" x14ac:dyDescent="0.3">
      <c r="B154" s="17"/>
      <c r="C154" s="17"/>
      <c r="D154" s="259"/>
      <c r="E154" s="22"/>
      <c r="F154" s="23"/>
      <c r="G154" s="22"/>
      <c r="H154" s="38"/>
      <c r="I154" s="12"/>
      <c r="J154" s="4"/>
      <c r="K154" s="4"/>
      <c r="L154" s="12"/>
      <c r="M154" s="4"/>
      <c r="N154" s="4"/>
      <c r="O154" s="15"/>
      <c r="P154" s="12"/>
      <c r="Q154" s="4"/>
      <c r="R154" s="4"/>
      <c r="S154" s="15"/>
      <c r="U154" s="35"/>
      <c r="V154" s="35"/>
      <c r="X154" s="47"/>
      <c r="Z154" s="47"/>
    </row>
    <row r="155" spans="2:26" ht="15" x14ac:dyDescent="0.25">
      <c r="B155" s="16">
        <v>17</v>
      </c>
      <c r="C155" s="16">
        <f t="shared" si="10"/>
        <v>17490</v>
      </c>
      <c r="D155" s="257">
        <v>82</v>
      </c>
      <c r="E155" s="36">
        <f>B155*F155</f>
        <v>25275.286964411182</v>
      </c>
      <c r="F155" s="51">
        <f>F146*(1-X155)</f>
        <v>1486.7815861418342</v>
      </c>
      <c r="G155" s="36">
        <f>B155*H155</f>
        <v>27463.792052581317</v>
      </c>
      <c r="H155" s="37">
        <f>H146*(1-Z155)</f>
        <v>1615.517179563607</v>
      </c>
      <c r="I155" s="19" t="s">
        <v>142</v>
      </c>
      <c r="J155" s="19">
        <v>530</v>
      </c>
      <c r="K155" s="19">
        <f t="shared" ref="K155:K159" si="18">CEILING(B155*1000/J155,1)</f>
        <v>33</v>
      </c>
      <c r="L155" s="189" t="s">
        <v>447</v>
      </c>
      <c r="M155" s="190" t="s">
        <v>62</v>
      </c>
      <c r="N155" s="190" t="s">
        <v>119</v>
      </c>
      <c r="O155" s="191">
        <v>1</v>
      </c>
      <c r="P155" s="189" t="s">
        <v>527</v>
      </c>
      <c r="Q155" s="190" t="s">
        <v>62</v>
      </c>
      <c r="R155" s="190" t="s">
        <v>119</v>
      </c>
      <c r="S155" s="191">
        <v>1</v>
      </c>
      <c r="U155" s="35"/>
      <c r="V155" s="35"/>
      <c r="X155" s="47">
        <f>$X$92</f>
        <v>1.43E-2</v>
      </c>
      <c r="Z155" s="47">
        <f t="shared" si="12"/>
        <v>1.4999999999999999E-2</v>
      </c>
    </row>
    <row r="156" spans="2:26" ht="15" x14ac:dyDescent="0.25">
      <c r="B156" s="17">
        <v>17</v>
      </c>
      <c r="C156" s="17">
        <f t="shared" si="10"/>
        <v>17120</v>
      </c>
      <c r="D156" s="258"/>
      <c r="E156" s="22"/>
      <c r="F156" s="23"/>
      <c r="G156" s="22"/>
      <c r="H156" s="38"/>
      <c r="J156" s="2">
        <v>535</v>
      </c>
      <c r="K156" s="2">
        <f t="shared" si="18"/>
        <v>32</v>
      </c>
      <c r="L156" s="11"/>
      <c r="O156" s="14"/>
      <c r="P156" s="11"/>
      <c r="S156" s="14"/>
      <c r="U156" s="35"/>
      <c r="V156" s="35"/>
      <c r="X156" s="47"/>
      <c r="Z156" s="47"/>
    </row>
    <row r="157" spans="2:26" ht="15" x14ac:dyDescent="0.25">
      <c r="B157" s="17">
        <v>17</v>
      </c>
      <c r="C157" s="17">
        <f t="shared" si="10"/>
        <v>17280</v>
      </c>
      <c r="D157" s="258"/>
      <c r="E157" s="22"/>
      <c r="F157" s="23"/>
      <c r="G157" s="22"/>
      <c r="H157" s="38"/>
      <c r="J157" s="2">
        <v>540</v>
      </c>
      <c r="K157" s="2">
        <f t="shared" si="18"/>
        <v>32</v>
      </c>
      <c r="L157" s="11"/>
      <c r="O157" s="14"/>
      <c r="P157" s="11"/>
      <c r="S157" s="14"/>
      <c r="U157" s="35"/>
      <c r="V157" s="35"/>
      <c r="X157" s="47"/>
      <c r="Z157" s="47"/>
    </row>
    <row r="158" spans="2:26" ht="15" x14ac:dyDescent="0.25">
      <c r="B158" s="17">
        <v>17</v>
      </c>
      <c r="C158" s="17">
        <f t="shared" ref="C158:C221" si="19">K158*J158</f>
        <v>17440</v>
      </c>
      <c r="D158" s="258"/>
      <c r="E158" s="22"/>
      <c r="F158" s="23"/>
      <c r="G158" s="22"/>
      <c r="H158" s="38"/>
      <c r="J158" s="2">
        <v>545</v>
      </c>
      <c r="K158" s="2">
        <f t="shared" si="18"/>
        <v>32</v>
      </c>
      <c r="L158" s="11"/>
      <c r="O158" s="14"/>
      <c r="P158" s="11"/>
      <c r="S158" s="14"/>
      <c r="U158" s="35"/>
      <c r="V158" s="35"/>
      <c r="X158" s="47"/>
      <c r="Z158" s="47"/>
    </row>
    <row r="159" spans="2:26" ht="15" x14ac:dyDescent="0.25">
      <c r="B159" s="17">
        <v>17</v>
      </c>
      <c r="C159" s="17">
        <f t="shared" si="19"/>
        <v>17050</v>
      </c>
      <c r="D159" s="258"/>
      <c r="E159" s="22"/>
      <c r="F159" s="23"/>
      <c r="G159" s="22"/>
      <c r="H159" s="38"/>
      <c r="J159" s="2">
        <v>550</v>
      </c>
      <c r="K159" s="2">
        <f t="shared" si="18"/>
        <v>31</v>
      </c>
      <c r="L159" s="11"/>
      <c r="O159" s="14"/>
      <c r="P159" s="11"/>
      <c r="S159" s="14"/>
      <c r="U159" s="35"/>
      <c r="V159" s="35"/>
      <c r="X159" s="47"/>
      <c r="Z159" s="47"/>
    </row>
    <row r="160" spans="2:26" ht="15" x14ac:dyDescent="0.25">
      <c r="B160" s="17"/>
      <c r="C160" s="17"/>
      <c r="D160" s="258"/>
      <c r="E160" s="22"/>
      <c r="F160" s="23"/>
      <c r="G160" s="22"/>
      <c r="H160" s="38"/>
      <c r="I160" s="11"/>
      <c r="L160" s="11"/>
      <c r="O160" s="14"/>
      <c r="P160" s="11"/>
      <c r="S160" s="14"/>
      <c r="U160" s="35"/>
      <c r="V160" s="35"/>
      <c r="X160" s="47"/>
      <c r="Z160" s="47"/>
    </row>
    <row r="161" spans="2:26" ht="15" x14ac:dyDescent="0.25">
      <c r="B161" s="17"/>
      <c r="C161" s="17"/>
      <c r="D161" s="258"/>
      <c r="E161" s="22"/>
      <c r="F161" s="23"/>
      <c r="G161" s="22"/>
      <c r="H161" s="38"/>
      <c r="I161" s="11"/>
      <c r="K161" s="14"/>
      <c r="L161" s="11"/>
      <c r="O161" s="14"/>
      <c r="P161" s="11"/>
      <c r="S161" s="14"/>
      <c r="U161" s="35"/>
      <c r="V161" s="35"/>
      <c r="X161" s="47"/>
      <c r="Z161" s="47"/>
    </row>
    <row r="162" spans="2:26" ht="15" x14ac:dyDescent="0.25">
      <c r="B162" s="17"/>
      <c r="C162" s="17"/>
      <c r="D162" s="258"/>
      <c r="E162" s="22"/>
      <c r="F162" s="23"/>
      <c r="G162" s="22"/>
      <c r="H162" s="38"/>
      <c r="I162" s="11"/>
      <c r="L162" s="11"/>
      <c r="O162" s="14"/>
      <c r="P162" s="11"/>
      <c r="S162" s="14"/>
      <c r="U162" s="35"/>
      <c r="V162" s="35"/>
      <c r="X162" s="47"/>
      <c r="Z162" s="47"/>
    </row>
    <row r="163" spans="2:26" ht="15.75" thickBot="1" x14ac:dyDescent="0.3">
      <c r="B163" s="18"/>
      <c r="C163" s="18"/>
      <c r="D163" s="259"/>
      <c r="E163" s="24"/>
      <c r="F163" s="25"/>
      <c r="G163" s="24"/>
      <c r="H163" s="39"/>
      <c r="I163" s="12"/>
      <c r="J163" s="4"/>
      <c r="K163" s="4"/>
      <c r="L163" s="12"/>
      <c r="M163" s="4"/>
      <c r="N163" s="4"/>
      <c r="O163" s="15"/>
      <c r="P163" s="12"/>
      <c r="Q163" s="4"/>
      <c r="R163" s="4"/>
      <c r="S163" s="15"/>
      <c r="U163" s="35"/>
      <c r="V163" s="35"/>
      <c r="X163" s="47"/>
      <c r="Z163" s="47"/>
    </row>
    <row r="164" spans="2:26" ht="15" x14ac:dyDescent="0.25">
      <c r="B164" s="16">
        <v>18</v>
      </c>
      <c r="C164" s="16">
        <f t="shared" si="19"/>
        <v>18020</v>
      </c>
      <c r="D164" s="257">
        <v>86</v>
      </c>
      <c r="E164" s="36">
        <f>B164*F164</f>
        <v>26379.370970280106</v>
      </c>
      <c r="F164" s="51">
        <f>F155*(1-X164)</f>
        <v>1465.520609460006</v>
      </c>
      <c r="G164" s="36">
        <f>B164*H164</f>
        <v>28643.119593662748</v>
      </c>
      <c r="H164" s="37">
        <f>H155*(1-Z164)</f>
        <v>1591.2844218701528</v>
      </c>
      <c r="I164" s="19" t="s">
        <v>142</v>
      </c>
      <c r="J164" s="19">
        <v>530</v>
      </c>
      <c r="K164" s="19">
        <f t="shared" ref="K164:K168" si="20">CEILING(B164*1000/J164,1)</f>
        <v>34</v>
      </c>
      <c r="L164" s="189" t="s">
        <v>447</v>
      </c>
      <c r="M164" s="190" t="s">
        <v>62</v>
      </c>
      <c r="N164" s="190" t="s">
        <v>119</v>
      </c>
      <c r="O164" s="191">
        <v>1</v>
      </c>
      <c r="P164" s="189" t="s">
        <v>527</v>
      </c>
      <c r="Q164" s="190" t="s">
        <v>62</v>
      </c>
      <c r="R164" s="190" t="s">
        <v>119</v>
      </c>
      <c r="S164" s="191">
        <v>1</v>
      </c>
      <c r="U164" s="35"/>
      <c r="V164" s="35"/>
      <c r="X164" s="47">
        <f>$X$92</f>
        <v>1.43E-2</v>
      </c>
      <c r="Z164" s="47">
        <f t="shared" si="12"/>
        <v>1.4999999999999999E-2</v>
      </c>
    </row>
    <row r="165" spans="2:26" ht="15" x14ac:dyDescent="0.25">
      <c r="B165" s="17">
        <v>18</v>
      </c>
      <c r="C165" s="17">
        <f t="shared" si="19"/>
        <v>18190</v>
      </c>
      <c r="D165" s="258"/>
      <c r="E165" s="22"/>
      <c r="F165" s="23"/>
      <c r="G165" s="22"/>
      <c r="H165" s="38"/>
      <c r="J165" s="2">
        <v>535</v>
      </c>
      <c r="K165" s="2">
        <f t="shared" si="20"/>
        <v>34</v>
      </c>
      <c r="L165" s="11"/>
      <c r="O165" s="14"/>
      <c r="P165" s="11"/>
      <c r="S165" s="14"/>
      <c r="U165" s="35"/>
      <c r="V165" s="35"/>
      <c r="X165" s="47"/>
      <c r="Z165" s="47"/>
    </row>
    <row r="166" spans="2:26" ht="15" x14ac:dyDescent="0.25">
      <c r="B166" s="17">
        <v>18</v>
      </c>
      <c r="C166" s="17">
        <f t="shared" si="19"/>
        <v>18360</v>
      </c>
      <c r="D166" s="258"/>
      <c r="E166" s="22"/>
      <c r="F166" s="23"/>
      <c r="G166" s="22"/>
      <c r="H166" s="38"/>
      <c r="J166" s="2">
        <v>540</v>
      </c>
      <c r="K166" s="2">
        <f t="shared" si="20"/>
        <v>34</v>
      </c>
      <c r="L166" s="11"/>
      <c r="O166" s="14"/>
      <c r="P166" s="11"/>
      <c r="S166" s="14"/>
      <c r="U166" s="35"/>
      <c r="V166" s="35"/>
      <c r="X166" s="47"/>
      <c r="Z166" s="47"/>
    </row>
    <row r="167" spans="2:26" ht="15" x14ac:dyDescent="0.25">
      <c r="B167" s="17">
        <v>18</v>
      </c>
      <c r="C167" s="17">
        <f t="shared" si="19"/>
        <v>18530</v>
      </c>
      <c r="D167" s="258"/>
      <c r="E167" s="22"/>
      <c r="F167" s="23"/>
      <c r="G167" s="22"/>
      <c r="H167" s="38"/>
      <c r="J167" s="2">
        <v>545</v>
      </c>
      <c r="K167" s="2">
        <f t="shared" si="20"/>
        <v>34</v>
      </c>
      <c r="L167" s="11"/>
      <c r="O167" s="14"/>
      <c r="P167" s="11"/>
      <c r="S167" s="14"/>
      <c r="U167" s="35"/>
      <c r="V167" s="35"/>
      <c r="X167" s="47"/>
      <c r="Z167" s="47"/>
    </row>
    <row r="168" spans="2:26" ht="15" x14ac:dyDescent="0.25">
      <c r="B168" s="17">
        <v>18</v>
      </c>
      <c r="C168" s="17">
        <f t="shared" si="19"/>
        <v>18150</v>
      </c>
      <c r="D168" s="258"/>
      <c r="E168" s="22"/>
      <c r="F168" s="23"/>
      <c r="G168" s="22"/>
      <c r="H168" s="38"/>
      <c r="J168" s="2">
        <v>550</v>
      </c>
      <c r="K168" s="2">
        <f t="shared" si="20"/>
        <v>33</v>
      </c>
      <c r="L168" s="11"/>
      <c r="O168" s="14"/>
      <c r="P168" s="11"/>
      <c r="S168" s="14"/>
      <c r="U168" s="35"/>
      <c r="V168" s="35"/>
      <c r="X168" s="47"/>
      <c r="Z168" s="47"/>
    </row>
    <row r="169" spans="2:26" ht="15" x14ac:dyDescent="0.25">
      <c r="B169" s="17"/>
      <c r="C169" s="17"/>
      <c r="D169" s="258"/>
      <c r="E169" s="22"/>
      <c r="F169" s="23"/>
      <c r="G169" s="22"/>
      <c r="H169" s="38"/>
      <c r="I169" s="11"/>
      <c r="L169" s="11"/>
      <c r="O169" s="14"/>
      <c r="P169" s="11"/>
      <c r="S169" s="14"/>
      <c r="U169" s="35"/>
      <c r="V169" s="35"/>
      <c r="X169" s="47"/>
      <c r="Z169" s="47"/>
    </row>
    <row r="170" spans="2:26" ht="15" x14ac:dyDescent="0.25">
      <c r="B170" s="17"/>
      <c r="C170" s="17"/>
      <c r="D170" s="258"/>
      <c r="E170" s="22"/>
      <c r="F170" s="23"/>
      <c r="G170" s="22"/>
      <c r="H170" s="38"/>
      <c r="I170" s="11"/>
      <c r="K170" s="14"/>
      <c r="L170" s="11"/>
      <c r="O170" s="14"/>
      <c r="P170" s="11"/>
      <c r="S170" s="14"/>
      <c r="U170" s="35"/>
      <c r="V170" s="35"/>
      <c r="X170" s="47"/>
      <c r="Z170" s="47"/>
    </row>
    <row r="171" spans="2:26" ht="15" x14ac:dyDescent="0.25">
      <c r="B171" s="17"/>
      <c r="C171" s="17"/>
      <c r="D171" s="258"/>
      <c r="E171" s="22"/>
      <c r="F171" s="23"/>
      <c r="G171" s="22"/>
      <c r="H171" s="38"/>
      <c r="I171" s="11"/>
      <c r="L171" s="11"/>
      <c r="O171" s="14"/>
      <c r="P171" s="11"/>
      <c r="S171" s="14"/>
      <c r="U171" s="35"/>
      <c r="V171" s="35"/>
      <c r="X171" s="47"/>
      <c r="Z171" s="47"/>
    </row>
    <row r="172" spans="2:26" ht="15.75" thickBot="1" x14ac:dyDescent="0.3">
      <c r="B172" s="18"/>
      <c r="C172" s="18"/>
      <c r="D172" s="259"/>
      <c r="E172" s="24"/>
      <c r="F172" s="25"/>
      <c r="G172" s="24"/>
      <c r="H172" s="39"/>
      <c r="I172" s="12"/>
      <c r="J172" s="4"/>
      <c r="K172" s="4"/>
      <c r="L172" s="12"/>
      <c r="M172" s="4"/>
      <c r="N172" s="4"/>
      <c r="O172" s="15"/>
      <c r="P172" s="12"/>
      <c r="Q172" s="4"/>
      <c r="R172" s="4"/>
      <c r="S172" s="15"/>
      <c r="U172" s="35"/>
      <c r="V172" s="35"/>
      <c r="X172" s="47"/>
      <c r="Z172" s="47"/>
    </row>
    <row r="173" spans="2:26" ht="15" x14ac:dyDescent="0.25">
      <c r="B173" s="17">
        <v>19</v>
      </c>
      <c r="C173" s="17">
        <f t="shared" si="19"/>
        <v>19080</v>
      </c>
      <c r="D173" s="257">
        <v>90</v>
      </c>
      <c r="E173" s="22">
        <f>B173*F173</f>
        <v>27446.709630149831</v>
      </c>
      <c r="F173" s="23">
        <f>F164*(1-X173)</f>
        <v>1444.5636647447279</v>
      </c>
      <c r="G173" s="22">
        <f>B173*H173</f>
        <v>29780.887955299906</v>
      </c>
      <c r="H173" s="38">
        <f>H164*(1-Z173)</f>
        <v>1567.4151555421004</v>
      </c>
      <c r="I173" s="19" t="s">
        <v>142</v>
      </c>
      <c r="J173" s="19">
        <v>530</v>
      </c>
      <c r="K173" s="19">
        <f t="shared" ref="K173:K177" si="21">CEILING(B173*1000/J173,1)</f>
        <v>36</v>
      </c>
      <c r="L173" s="189" t="s">
        <v>447</v>
      </c>
      <c r="M173" s="190" t="s">
        <v>62</v>
      </c>
      <c r="N173" s="190" t="s">
        <v>119</v>
      </c>
      <c r="O173" s="191">
        <v>1</v>
      </c>
      <c r="P173" s="189" t="s">
        <v>527</v>
      </c>
      <c r="Q173" s="190" t="s">
        <v>62</v>
      </c>
      <c r="R173" s="190" t="s">
        <v>119</v>
      </c>
      <c r="S173" s="191">
        <v>1</v>
      </c>
      <c r="U173" s="35"/>
      <c r="V173" s="35"/>
      <c r="X173" s="47">
        <f>$X$92</f>
        <v>1.43E-2</v>
      </c>
      <c r="Z173" s="47">
        <f t="shared" si="12"/>
        <v>1.4999999999999999E-2</v>
      </c>
    </row>
    <row r="174" spans="2:26" ht="15" x14ac:dyDescent="0.25">
      <c r="B174" s="17">
        <v>19</v>
      </c>
      <c r="C174" s="17">
        <f t="shared" si="19"/>
        <v>19260</v>
      </c>
      <c r="D174" s="258"/>
      <c r="E174" s="22"/>
      <c r="F174" s="23"/>
      <c r="G174" s="22"/>
      <c r="H174" s="38"/>
      <c r="J174" s="2">
        <v>535</v>
      </c>
      <c r="K174" s="2">
        <f t="shared" si="21"/>
        <v>36</v>
      </c>
      <c r="L174" s="11"/>
      <c r="O174" s="14"/>
      <c r="P174" s="11"/>
      <c r="S174" s="14"/>
      <c r="U174" s="35"/>
      <c r="V174" s="35"/>
      <c r="X174" s="47"/>
      <c r="Z174" s="47"/>
    </row>
    <row r="175" spans="2:26" ht="15" x14ac:dyDescent="0.25">
      <c r="B175" s="17">
        <v>19</v>
      </c>
      <c r="C175" s="17">
        <f t="shared" si="19"/>
        <v>19440</v>
      </c>
      <c r="D175" s="258"/>
      <c r="E175" s="22"/>
      <c r="F175" s="23"/>
      <c r="G175" s="22"/>
      <c r="H175" s="38"/>
      <c r="J175" s="2">
        <v>540</v>
      </c>
      <c r="K175" s="2">
        <f t="shared" si="21"/>
        <v>36</v>
      </c>
      <c r="L175" s="11"/>
      <c r="O175" s="14"/>
      <c r="P175" s="11"/>
      <c r="S175" s="14"/>
      <c r="U175" s="35"/>
      <c r="V175" s="35"/>
      <c r="X175" s="47"/>
      <c r="Z175" s="47"/>
    </row>
    <row r="176" spans="2:26" ht="15" x14ac:dyDescent="0.25">
      <c r="B176" s="17">
        <v>19</v>
      </c>
      <c r="C176" s="17">
        <f t="shared" si="19"/>
        <v>19075</v>
      </c>
      <c r="D176" s="258"/>
      <c r="E176" s="22"/>
      <c r="F176" s="23"/>
      <c r="G176" s="22"/>
      <c r="H176" s="38"/>
      <c r="J176" s="2">
        <v>545</v>
      </c>
      <c r="K176" s="2">
        <f t="shared" si="21"/>
        <v>35</v>
      </c>
      <c r="L176" s="11"/>
      <c r="O176" s="14"/>
      <c r="P176" s="11"/>
      <c r="S176" s="14"/>
      <c r="U176" s="35"/>
      <c r="V176" s="35"/>
      <c r="X176" s="47"/>
      <c r="Z176" s="47"/>
    </row>
    <row r="177" spans="2:26" ht="15" x14ac:dyDescent="0.25">
      <c r="B177" s="17">
        <v>19</v>
      </c>
      <c r="C177" s="17">
        <f t="shared" si="19"/>
        <v>19250</v>
      </c>
      <c r="D177" s="258"/>
      <c r="E177" s="22"/>
      <c r="F177" s="23"/>
      <c r="G177" s="22"/>
      <c r="H177" s="38"/>
      <c r="J177" s="2">
        <v>550</v>
      </c>
      <c r="K177" s="2">
        <f t="shared" si="21"/>
        <v>35</v>
      </c>
      <c r="L177" s="11"/>
      <c r="O177" s="14"/>
      <c r="P177" s="11"/>
      <c r="S177" s="14"/>
      <c r="U177" s="35"/>
      <c r="V177" s="35"/>
      <c r="X177" s="47"/>
      <c r="Z177" s="47"/>
    </row>
    <row r="178" spans="2:26" ht="15" x14ac:dyDescent="0.25">
      <c r="B178" s="17"/>
      <c r="C178" s="17"/>
      <c r="D178" s="258"/>
      <c r="E178" s="22"/>
      <c r="F178" s="23"/>
      <c r="G178" s="22"/>
      <c r="H178" s="38"/>
      <c r="I178" s="11"/>
      <c r="L178" s="11"/>
      <c r="O178" s="14"/>
      <c r="P178" s="11"/>
      <c r="S178" s="14"/>
      <c r="U178" s="35"/>
      <c r="V178" s="35"/>
      <c r="X178" s="47"/>
      <c r="Z178" s="47"/>
    </row>
    <row r="179" spans="2:26" ht="15" x14ac:dyDescent="0.25">
      <c r="B179" s="17"/>
      <c r="C179" s="17"/>
      <c r="D179" s="258"/>
      <c r="E179" s="22"/>
      <c r="F179" s="23"/>
      <c r="G179" s="22"/>
      <c r="H179" s="38"/>
      <c r="I179" s="11"/>
      <c r="K179" s="14"/>
      <c r="L179" s="11"/>
      <c r="O179" s="14"/>
      <c r="P179" s="11"/>
      <c r="S179" s="14"/>
      <c r="U179" s="35"/>
      <c r="V179" s="35"/>
      <c r="X179" s="47"/>
      <c r="Z179" s="47"/>
    </row>
    <row r="180" spans="2:26" ht="15" x14ac:dyDescent="0.25">
      <c r="B180" s="17"/>
      <c r="C180" s="17"/>
      <c r="D180" s="258"/>
      <c r="E180" s="22"/>
      <c r="F180" s="23"/>
      <c r="G180" s="22"/>
      <c r="H180" s="38"/>
      <c r="I180" s="11"/>
      <c r="L180" s="11"/>
      <c r="O180" s="14"/>
      <c r="P180" s="11"/>
      <c r="S180" s="14"/>
      <c r="U180" s="35"/>
      <c r="V180" s="35"/>
      <c r="X180" s="47"/>
      <c r="Z180" s="47"/>
    </row>
    <row r="181" spans="2:26" ht="15.75" thickBot="1" x14ac:dyDescent="0.3">
      <c r="B181" s="58"/>
      <c r="C181" s="58"/>
      <c r="D181" s="259"/>
      <c r="E181" s="59"/>
      <c r="F181" s="60"/>
      <c r="G181" s="59"/>
      <c r="H181" s="61"/>
      <c r="I181" s="12"/>
      <c r="J181" s="4"/>
      <c r="K181" s="4"/>
      <c r="L181" s="63"/>
      <c r="M181" s="62"/>
      <c r="N181" s="62"/>
      <c r="O181" s="64"/>
      <c r="P181" s="63"/>
      <c r="Q181" s="62"/>
      <c r="R181" s="62"/>
      <c r="S181" s="64"/>
      <c r="T181" s="63"/>
      <c r="U181" s="65"/>
      <c r="V181" s="65"/>
      <c r="W181" s="62"/>
      <c r="X181" s="70"/>
      <c r="Y181" s="62"/>
      <c r="Z181" s="70"/>
    </row>
    <row r="182" spans="2:26" ht="16.5" thickTop="1" thickBot="1" x14ac:dyDescent="0.3">
      <c r="B182" s="17">
        <v>20</v>
      </c>
      <c r="C182" s="17">
        <f t="shared" si="19"/>
        <v>20140</v>
      </c>
      <c r="D182" s="257">
        <v>100</v>
      </c>
      <c r="E182" s="22">
        <f>B182*F182</f>
        <v>28765</v>
      </c>
      <c r="F182" s="55">
        <v>1438.25</v>
      </c>
      <c r="G182" s="22">
        <f>B182*H182</f>
        <v>31378</v>
      </c>
      <c r="H182" s="56">
        <v>1568.9</v>
      </c>
      <c r="I182" s="19" t="s">
        <v>142</v>
      </c>
      <c r="J182" s="19">
        <v>530</v>
      </c>
      <c r="K182" s="19">
        <f t="shared" ref="K182:K186" si="22">CEILING(B182*1000/J182,1)</f>
        <v>38</v>
      </c>
      <c r="L182" s="192" t="s">
        <v>448</v>
      </c>
      <c r="M182" s="193" t="s">
        <v>62</v>
      </c>
      <c r="N182" s="193" t="s">
        <v>119</v>
      </c>
      <c r="O182" s="194">
        <v>1</v>
      </c>
      <c r="P182" s="192" t="s">
        <v>465</v>
      </c>
      <c r="Q182" s="193" t="s">
        <v>62</v>
      </c>
      <c r="R182" s="193" t="s">
        <v>119</v>
      </c>
      <c r="S182" s="194">
        <v>1</v>
      </c>
      <c r="U182" s="35"/>
      <c r="V182" s="35"/>
      <c r="X182" s="57">
        <v>3.7599999999999999E-3</v>
      </c>
      <c r="Z182" s="57">
        <v>3.7599999999999999E-3</v>
      </c>
    </row>
    <row r="183" spans="2:26" ht="15" x14ac:dyDescent="0.25">
      <c r="B183" s="17">
        <v>20</v>
      </c>
      <c r="C183" s="17">
        <f t="shared" si="19"/>
        <v>20330</v>
      </c>
      <c r="D183" s="258"/>
      <c r="E183" s="22"/>
      <c r="F183" s="23"/>
      <c r="G183" s="73"/>
      <c r="H183" s="74"/>
      <c r="J183" s="2">
        <v>535</v>
      </c>
      <c r="K183" s="2">
        <f t="shared" si="22"/>
        <v>38</v>
      </c>
      <c r="L183" s="101" t="s">
        <v>469</v>
      </c>
      <c r="M183" s="104" t="s">
        <v>62</v>
      </c>
      <c r="N183" s="104" t="s">
        <v>119</v>
      </c>
      <c r="O183" s="102">
        <v>1</v>
      </c>
      <c r="P183" s="101" t="s">
        <v>528</v>
      </c>
      <c r="Q183" s="104" t="s">
        <v>62</v>
      </c>
      <c r="R183" s="104" t="s">
        <v>119</v>
      </c>
      <c r="S183" s="102">
        <v>1</v>
      </c>
      <c r="U183" s="35"/>
      <c r="V183" s="35"/>
      <c r="X183" s="72"/>
      <c r="Z183" s="72"/>
    </row>
    <row r="184" spans="2:26" ht="15" x14ac:dyDescent="0.25">
      <c r="B184" s="17">
        <v>20</v>
      </c>
      <c r="C184" s="17">
        <f t="shared" si="19"/>
        <v>20520</v>
      </c>
      <c r="D184" s="258"/>
      <c r="E184" s="22"/>
      <c r="F184" s="23"/>
      <c r="G184" s="73"/>
      <c r="H184" s="74"/>
      <c r="J184" s="2">
        <v>540</v>
      </c>
      <c r="K184" s="2">
        <f t="shared" si="22"/>
        <v>38</v>
      </c>
      <c r="L184" s="11"/>
      <c r="O184" s="14"/>
      <c r="P184" s="11"/>
      <c r="S184" s="14"/>
      <c r="U184" s="35"/>
      <c r="V184" s="35"/>
      <c r="X184" s="71"/>
      <c r="Z184" s="71"/>
    </row>
    <row r="185" spans="2:26" ht="15" x14ac:dyDescent="0.25">
      <c r="B185" s="17">
        <v>20</v>
      </c>
      <c r="C185" s="17">
        <f t="shared" si="19"/>
        <v>20165</v>
      </c>
      <c r="D185" s="258"/>
      <c r="E185" s="22"/>
      <c r="F185" s="23"/>
      <c r="G185" s="73"/>
      <c r="H185" s="74"/>
      <c r="J185" s="2">
        <v>545</v>
      </c>
      <c r="K185" s="2">
        <f t="shared" si="22"/>
        <v>37</v>
      </c>
      <c r="L185" s="11"/>
      <c r="O185" s="14"/>
      <c r="P185" s="11"/>
      <c r="S185" s="14"/>
      <c r="U185" s="35"/>
      <c r="V185" s="35"/>
      <c r="X185" s="71"/>
      <c r="Z185" s="71"/>
    </row>
    <row r="186" spans="2:26" ht="15" x14ac:dyDescent="0.25">
      <c r="B186" s="17">
        <v>20</v>
      </c>
      <c r="C186" s="17">
        <f t="shared" si="19"/>
        <v>20350</v>
      </c>
      <c r="D186" s="258"/>
      <c r="E186" s="22"/>
      <c r="F186" s="23"/>
      <c r="G186" s="73"/>
      <c r="H186" s="74"/>
      <c r="J186" s="2">
        <v>550</v>
      </c>
      <c r="K186" s="2">
        <f t="shared" si="22"/>
        <v>37</v>
      </c>
      <c r="L186" s="11"/>
      <c r="O186" s="14"/>
      <c r="P186" s="11"/>
      <c r="S186" s="14"/>
      <c r="U186" s="35"/>
      <c r="V186" s="35"/>
      <c r="X186" s="71"/>
      <c r="Z186" s="71"/>
    </row>
    <row r="187" spans="2:26" ht="15" x14ac:dyDescent="0.25">
      <c r="B187" s="17"/>
      <c r="C187" s="17"/>
      <c r="D187" s="258"/>
      <c r="E187" s="22"/>
      <c r="F187" s="23"/>
      <c r="G187" s="73"/>
      <c r="H187" s="74"/>
      <c r="I187" s="11"/>
      <c r="L187" s="11"/>
      <c r="O187" s="14"/>
      <c r="P187" s="11"/>
      <c r="S187" s="14"/>
      <c r="U187" s="35"/>
      <c r="V187" s="35"/>
      <c r="X187" s="71"/>
      <c r="Z187" s="71"/>
    </row>
    <row r="188" spans="2:26" ht="15" x14ac:dyDescent="0.25">
      <c r="B188" s="17"/>
      <c r="C188" s="17"/>
      <c r="D188" s="258"/>
      <c r="E188" s="22"/>
      <c r="F188" s="23"/>
      <c r="G188" s="73"/>
      <c r="H188" s="74"/>
      <c r="I188" s="11"/>
      <c r="K188" s="14"/>
      <c r="L188" s="11"/>
      <c r="O188" s="14"/>
      <c r="P188" s="11"/>
      <c r="S188" s="14"/>
      <c r="U188" s="35"/>
      <c r="V188" s="35"/>
      <c r="X188" s="71"/>
      <c r="Z188" s="71"/>
    </row>
    <row r="189" spans="2:26" ht="15" x14ac:dyDescent="0.25">
      <c r="B189" s="17"/>
      <c r="C189" s="17"/>
      <c r="D189" s="258"/>
      <c r="E189" s="22"/>
      <c r="F189" s="23"/>
      <c r="G189" s="73"/>
      <c r="H189" s="74"/>
      <c r="I189" s="11"/>
      <c r="L189" s="11"/>
      <c r="O189" s="14"/>
      <c r="P189" s="11"/>
      <c r="S189" s="14"/>
      <c r="U189" s="35"/>
      <c r="V189" s="35"/>
      <c r="X189" s="71"/>
      <c r="Z189" s="71"/>
    </row>
    <row r="190" spans="2:26" ht="15.75" thickBot="1" x14ac:dyDescent="0.3">
      <c r="B190" s="18"/>
      <c r="C190" s="18"/>
      <c r="D190" s="259"/>
      <c r="E190" s="24"/>
      <c r="F190" s="25"/>
      <c r="G190" s="75"/>
      <c r="H190" s="76"/>
      <c r="I190" s="12"/>
      <c r="J190" s="4"/>
      <c r="K190" s="4"/>
      <c r="L190" s="12"/>
      <c r="M190" s="4"/>
      <c r="N190" s="4"/>
      <c r="O190" s="15"/>
      <c r="P190" s="11"/>
      <c r="S190" s="14"/>
      <c r="U190" s="35"/>
      <c r="V190" s="35"/>
      <c r="X190" s="71"/>
      <c r="Z190" s="71"/>
    </row>
    <row r="191" spans="2:26" ht="15" x14ac:dyDescent="0.25">
      <c r="B191" s="16">
        <v>21</v>
      </c>
      <c r="C191" s="16">
        <f t="shared" si="19"/>
        <v>21200</v>
      </c>
      <c r="D191" s="257">
        <v>106</v>
      </c>
      <c r="E191" s="36">
        <f>B191*F191</f>
        <v>30089.685780000003</v>
      </c>
      <c r="F191" s="51">
        <f>F182*(1-X191)</f>
        <v>1432.8421800000001</v>
      </c>
      <c r="G191" s="36">
        <f>B191*H191</f>
        <v>32823.019656000004</v>
      </c>
      <c r="H191" s="37">
        <f>H182*(1-Z191)</f>
        <v>1563.0009360000001</v>
      </c>
      <c r="I191" s="19" t="s">
        <v>142</v>
      </c>
      <c r="J191" s="19">
        <v>530</v>
      </c>
      <c r="K191" s="19">
        <f t="shared" ref="K191:K195" si="23">CEILING(B191*1000/J191,1)</f>
        <v>40</v>
      </c>
      <c r="L191" s="189" t="s">
        <v>449</v>
      </c>
      <c r="M191" s="190" t="s">
        <v>62</v>
      </c>
      <c r="N191" s="190" t="s">
        <v>119</v>
      </c>
      <c r="O191" s="191">
        <v>1</v>
      </c>
      <c r="P191" s="189" t="s">
        <v>465</v>
      </c>
      <c r="Q191" s="190" t="s">
        <v>62</v>
      </c>
      <c r="R191" s="190" t="s">
        <v>119</v>
      </c>
      <c r="S191" s="191">
        <v>1</v>
      </c>
      <c r="U191" s="35"/>
      <c r="V191" s="35"/>
      <c r="X191" s="47">
        <f>$X$182</f>
        <v>3.7599999999999999E-3</v>
      </c>
      <c r="Z191" s="47">
        <f t="shared" ref="Z191:Z443" si="24">$Z$182</f>
        <v>3.7599999999999999E-3</v>
      </c>
    </row>
    <row r="192" spans="2:26" ht="15" x14ac:dyDescent="0.25">
      <c r="B192" s="17">
        <v>21</v>
      </c>
      <c r="C192" s="17">
        <f t="shared" si="19"/>
        <v>21400</v>
      </c>
      <c r="D192" s="258"/>
      <c r="E192" s="22"/>
      <c r="F192" s="23"/>
      <c r="G192" s="22"/>
      <c r="H192" s="38"/>
      <c r="J192" s="2">
        <v>535</v>
      </c>
      <c r="K192" s="2">
        <f t="shared" si="23"/>
        <v>40</v>
      </c>
      <c r="L192" s="11"/>
      <c r="O192" s="14"/>
      <c r="P192" s="101" t="s">
        <v>528</v>
      </c>
      <c r="Q192" s="104" t="s">
        <v>62</v>
      </c>
      <c r="R192" s="104" t="s">
        <v>119</v>
      </c>
      <c r="S192" s="102">
        <v>1</v>
      </c>
      <c r="U192" s="35"/>
      <c r="V192" s="35"/>
      <c r="X192" s="47"/>
      <c r="Z192" s="47"/>
    </row>
    <row r="193" spans="2:26" ht="15" x14ac:dyDescent="0.25">
      <c r="B193" s="17">
        <v>21</v>
      </c>
      <c r="C193" s="17">
        <f t="shared" si="19"/>
        <v>21060</v>
      </c>
      <c r="D193" s="258"/>
      <c r="E193" s="22"/>
      <c r="F193" s="23"/>
      <c r="G193" s="22"/>
      <c r="H193" s="38"/>
      <c r="J193" s="2">
        <v>540</v>
      </c>
      <c r="K193" s="2">
        <f t="shared" si="23"/>
        <v>39</v>
      </c>
      <c r="L193" s="11"/>
      <c r="O193" s="14"/>
      <c r="P193" s="11"/>
      <c r="S193" s="14"/>
      <c r="U193" s="35"/>
      <c r="V193" s="35"/>
      <c r="X193" s="47"/>
      <c r="Z193" s="47"/>
    </row>
    <row r="194" spans="2:26" ht="15" x14ac:dyDescent="0.25">
      <c r="B194" s="17">
        <v>21</v>
      </c>
      <c r="C194" s="17">
        <f t="shared" si="19"/>
        <v>21255</v>
      </c>
      <c r="D194" s="258"/>
      <c r="E194" s="22"/>
      <c r="F194" s="23"/>
      <c r="G194" s="22"/>
      <c r="H194" s="38"/>
      <c r="J194" s="2">
        <v>545</v>
      </c>
      <c r="K194" s="2">
        <f t="shared" si="23"/>
        <v>39</v>
      </c>
      <c r="L194" s="11"/>
      <c r="O194" s="14"/>
      <c r="P194" s="11"/>
      <c r="S194" s="14"/>
      <c r="U194" s="35"/>
      <c r="V194" s="35"/>
      <c r="X194" s="47"/>
      <c r="Z194" s="47"/>
    </row>
    <row r="195" spans="2:26" ht="15" x14ac:dyDescent="0.25">
      <c r="B195" s="17">
        <v>21</v>
      </c>
      <c r="C195" s="17">
        <f t="shared" si="19"/>
        <v>21450</v>
      </c>
      <c r="D195" s="258"/>
      <c r="E195" s="22"/>
      <c r="F195" s="23"/>
      <c r="G195" s="22"/>
      <c r="H195" s="38"/>
      <c r="J195" s="2">
        <v>550</v>
      </c>
      <c r="K195" s="2">
        <f t="shared" si="23"/>
        <v>39</v>
      </c>
      <c r="L195" s="11"/>
      <c r="O195" s="14"/>
      <c r="P195" s="11"/>
      <c r="S195" s="14"/>
      <c r="U195" s="35"/>
      <c r="V195" s="35"/>
      <c r="X195" s="47"/>
      <c r="Z195" s="47"/>
    </row>
    <row r="196" spans="2:26" ht="15" x14ac:dyDescent="0.25">
      <c r="B196" s="17"/>
      <c r="C196" s="17"/>
      <c r="D196" s="258"/>
      <c r="E196" s="22"/>
      <c r="F196" s="23"/>
      <c r="G196" s="22"/>
      <c r="H196" s="38"/>
      <c r="I196" s="11"/>
      <c r="L196" s="11"/>
      <c r="O196" s="14"/>
      <c r="P196" s="11"/>
      <c r="S196" s="14"/>
      <c r="U196" s="35"/>
      <c r="V196" s="35"/>
      <c r="X196" s="47"/>
      <c r="Z196" s="47"/>
    </row>
    <row r="197" spans="2:26" ht="15" x14ac:dyDescent="0.25">
      <c r="B197" s="17"/>
      <c r="C197" s="17"/>
      <c r="D197" s="258"/>
      <c r="E197" s="22"/>
      <c r="F197" s="23"/>
      <c r="G197" s="22"/>
      <c r="H197" s="38"/>
      <c r="I197" s="11"/>
      <c r="K197" s="14"/>
      <c r="L197" s="11"/>
      <c r="O197" s="14"/>
      <c r="P197" s="11"/>
      <c r="S197" s="14"/>
      <c r="U197" s="35"/>
      <c r="V197" s="35"/>
      <c r="X197" s="47"/>
      <c r="Z197" s="47"/>
    </row>
    <row r="198" spans="2:26" ht="15" x14ac:dyDescent="0.25">
      <c r="B198" s="17"/>
      <c r="C198" s="17"/>
      <c r="D198" s="258"/>
      <c r="E198" s="22"/>
      <c r="F198" s="23"/>
      <c r="G198" s="22"/>
      <c r="H198" s="38"/>
      <c r="I198" s="11"/>
      <c r="L198" s="11"/>
      <c r="O198" s="14"/>
      <c r="P198" s="11"/>
      <c r="S198" s="14"/>
      <c r="U198" s="35"/>
      <c r="V198" s="35"/>
      <c r="X198" s="47"/>
      <c r="Z198" s="47"/>
    </row>
    <row r="199" spans="2:26" ht="15.75" thickBot="1" x14ac:dyDescent="0.3">
      <c r="B199" s="18"/>
      <c r="C199" s="18"/>
      <c r="D199" s="259"/>
      <c r="E199" s="24"/>
      <c r="F199" s="25"/>
      <c r="G199" s="24"/>
      <c r="H199" s="39"/>
      <c r="I199" s="12"/>
      <c r="J199" s="4"/>
      <c r="K199" s="4"/>
      <c r="L199" s="12"/>
      <c r="M199" s="4"/>
      <c r="N199" s="4"/>
      <c r="O199" s="15"/>
      <c r="P199" s="12"/>
      <c r="Q199" s="4"/>
      <c r="R199" s="4"/>
      <c r="S199" s="15"/>
      <c r="U199" s="35"/>
      <c r="V199" s="35"/>
      <c r="X199" s="47"/>
      <c r="Z199" s="47"/>
    </row>
    <row r="200" spans="2:26" ht="15" x14ac:dyDescent="0.25">
      <c r="B200" s="16">
        <v>22</v>
      </c>
      <c r="C200" s="16">
        <f t="shared" si="19"/>
        <v>22260</v>
      </c>
      <c r="D200" s="257">
        <v>112</v>
      </c>
      <c r="E200" s="36">
        <f>B200*F200</f>
        <v>31404.0032548704</v>
      </c>
      <c r="F200" s="51">
        <f>F191*(1-X200)</f>
        <v>1427.4546934032001</v>
      </c>
      <c r="G200" s="36">
        <f>B200*H200</f>
        <v>34256.729154574081</v>
      </c>
      <c r="H200" s="37">
        <f>H191*(1-Z200)</f>
        <v>1557.1240524806401</v>
      </c>
      <c r="I200" s="19" t="s">
        <v>142</v>
      </c>
      <c r="J200" s="19">
        <v>530</v>
      </c>
      <c r="K200" s="19">
        <f t="shared" ref="K200:K204" si="25">CEILING(B200*1000/J200,1)</f>
        <v>42</v>
      </c>
      <c r="L200" s="189" t="s">
        <v>449</v>
      </c>
      <c r="M200" s="190" t="s">
        <v>62</v>
      </c>
      <c r="N200" s="190" t="s">
        <v>119</v>
      </c>
      <c r="O200" s="191">
        <v>1</v>
      </c>
      <c r="P200" s="189" t="s">
        <v>465</v>
      </c>
      <c r="Q200" s="190" t="s">
        <v>62</v>
      </c>
      <c r="R200" s="190" t="s">
        <v>119</v>
      </c>
      <c r="S200" s="191">
        <v>1</v>
      </c>
      <c r="U200" s="35"/>
      <c r="V200" s="35"/>
      <c r="X200" s="47">
        <f>$X$182</f>
        <v>3.7599999999999999E-3</v>
      </c>
      <c r="Z200" s="47">
        <f t="shared" si="24"/>
        <v>3.7599999999999999E-3</v>
      </c>
    </row>
    <row r="201" spans="2:26" ht="15" x14ac:dyDescent="0.25">
      <c r="B201" s="17">
        <v>22</v>
      </c>
      <c r="C201" s="17">
        <f t="shared" si="19"/>
        <v>22470</v>
      </c>
      <c r="D201" s="258"/>
      <c r="E201" s="22"/>
      <c r="F201" s="23"/>
      <c r="G201" s="22"/>
      <c r="H201" s="38"/>
      <c r="J201" s="2">
        <v>535</v>
      </c>
      <c r="K201" s="2">
        <f t="shared" si="25"/>
        <v>42</v>
      </c>
      <c r="L201" s="11"/>
      <c r="O201" s="14"/>
      <c r="P201" s="101" t="s">
        <v>528</v>
      </c>
      <c r="Q201" s="104" t="s">
        <v>62</v>
      </c>
      <c r="R201" s="104" t="s">
        <v>119</v>
      </c>
      <c r="S201" s="102">
        <v>1</v>
      </c>
      <c r="U201" s="35"/>
      <c r="V201" s="35"/>
      <c r="X201" s="47"/>
      <c r="Z201" s="47"/>
    </row>
    <row r="202" spans="2:26" ht="15" x14ac:dyDescent="0.25">
      <c r="B202" s="17">
        <v>22</v>
      </c>
      <c r="C202" s="17">
        <f t="shared" si="19"/>
        <v>22140</v>
      </c>
      <c r="D202" s="258"/>
      <c r="E202" s="22"/>
      <c r="F202" s="23"/>
      <c r="G202" s="22"/>
      <c r="H202" s="38"/>
      <c r="J202" s="2">
        <v>540</v>
      </c>
      <c r="K202" s="2">
        <f t="shared" si="25"/>
        <v>41</v>
      </c>
      <c r="L202" s="11"/>
      <c r="O202" s="14"/>
      <c r="P202" s="11"/>
      <c r="S202" s="14"/>
      <c r="U202" s="35"/>
      <c r="V202" s="35"/>
      <c r="X202" s="47"/>
      <c r="Z202" s="47"/>
    </row>
    <row r="203" spans="2:26" ht="15" x14ac:dyDescent="0.25">
      <c r="B203" s="17">
        <v>22</v>
      </c>
      <c r="C203" s="17">
        <f t="shared" si="19"/>
        <v>22345</v>
      </c>
      <c r="D203" s="258"/>
      <c r="E203" s="22"/>
      <c r="F203" s="23"/>
      <c r="G203" s="22"/>
      <c r="H203" s="38"/>
      <c r="J203" s="2">
        <v>545</v>
      </c>
      <c r="K203" s="2">
        <f t="shared" si="25"/>
        <v>41</v>
      </c>
      <c r="L203" s="11"/>
      <c r="O203" s="14"/>
      <c r="P203" s="11"/>
      <c r="S203" s="14"/>
      <c r="U203" s="35"/>
      <c r="V203" s="35"/>
      <c r="X203" s="47"/>
      <c r="Z203" s="47"/>
    </row>
    <row r="204" spans="2:26" ht="15" x14ac:dyDescent="0.25">
      <c r="B204" s="17">
        <v>22</v>
      </c>
      <c r="C204" s="17">
        <f t="shared" si="19"/>
        <v>22000</v>
      </c>
      <c r="D204" s="258"/>
      <c r="E204" s="22"/>
      <c r="F204" s="23"/>
      <c r="G204" s="22"/>
      <c r="H204" s="38"/>
      <c r="J204" s="2">
        <v>550</v>
      </c>
      <c r="K204" s="2">
        <f t="shared" si="25"/>
        <v>40</v>
      </c>
      <c r="L204" s="11"/>
      <c r="O204" s="14"/>
      <c r="P204" s="11"/>
      <c r="S204" s="14"/>
      <c r="U204" s="35"/>
      <c r="V204" s="35"/>
      <c r="X204" s="47"/>
      <c r="Z204" s="47"/>
    </row>
    <row r="205" spans="2:26" ht="15" x14ac:dyDescent="0.25">
      <c r="B205" s="17"/>
      <c r="C205" s="17"/>
      <c r="D205" s="258"/>
      <c r="E205" s="22"/>
      <c r="F205" s="23"/>
      <c r="G205" s="22"/>
      <c r="H205" s="38"/>
      <c r="I205" s="11"/>
      <c r="L205" s="11"/>
      <c r="O205" s="14"/>
      <c r="P205" s="11"/>
      <c r="S205" s="14"/>
      <c r="U205" s="35"/>
      <c r="V205" s="35"/>
      <c r="X205" s="47"/>
      <c r="Z205" s="47"/>
    </row>
    <row r="206" spans="2:26" ht="15" x14ac:dyDescent="0.25">
      <c r="B206" s="17"/>
      <c r="C206" s="17"/>
      <c r="D206" s="258"/>
      <c r="E206" s="22"/>
      <c r="F206" s="23"/>
      <c r="G206" s="22"/>
      <c r="H206" s="38"/>
      <c r="I206" s="11"/>
      <c r="K206" s="14"/>
      <c r="L206" s="11"/>
      <c r="O206" s="14"/>
      <c r="P206" s="11"/>
      <c r="S206" s="14"/>
      <c r="U206" s="35"/>
      <c r="V206" s="35"/>
      <c r="X206" s="47"/>
      <c r="Z206" s="47"/>
    </row>
    <row r="207" spans="2:26" ht="15" x14ac:dyDescent="0.25">
      <c r="B207" s="17"/>
      <c r="C207" s="17"/>
      <c r="D207" s="258"/>
      <c r="E207" s="22"/>
      <c r="F207" s="23"/>
      <c r="G207" s="22"/>
      <c r="H207" s="38"/>
      <c r="I207" s="11"/>
      <c r="L207" s="11"/>
      <c r="O207" s="14"/>
      <c r="P207" s="11"/>
      <c r="S207" s="14"/>
      <c r="U207" s="35"/>
      <c r="V207" s="35"/>
      <c r="X207" s="47"/>
      <c r="Z207" s="47"/>
    </row>
    <row r="208" spans="2:26" ht="15.75" thickBot="1" x14ac:dyDescent="0.3">
      <c r="B208" s="18"/>
      <c r="C208" s="18"/>
      <c r="D208" s="259"/>
      <c r="E208" s="24"/>
      <c r="F208" s="25"/>
      <c r="G208" s="24"/>
      <c r="H208" s="39"/>
      <c r="I208" s="12"/>
      <c r="J208" s="4"/>
      <c r="K208" s="4"/>
      <c r="L208" s="12"/>
      <c r="M208" s="4"/>
      <c r="N208" s="4"/>
      <c r="O208" s="15"/>
      <c r="P208" s="12"/>
      <c r="Q208" s="4"/>
      <c r="R208" s="4"/>
      <c r="S208" s="15"/>
      <c r="U208" s="35"/>
      <c r="V208" s="35"/>
      <c r="X208" s="47"/>
      <c r="Z208" s="47"/>
    </row>
    <row r="209" spans="2:26" ht="15" x14ac:dyDescent="0.25">
      <c r="B209" s="16">
        <v>23</v>
      </c>
      <c r="C209" s="16">
        <f t="shared" si="19"/>
        <v>23320</v>
      </c>
      <c r="D209" s="257">
        <v>118</v>
      </c>
      <c r="E209" s="36">
        <f>B209*F209</f>
        <v>32708.011666388094</v>
      </c>
      <c r="F209" s="51">
        <f>F200*(1-X209)</f>
        <v>1422.0874637560041</v>
      </c>
      <c r="G209" s="36">
        <f>B209*H209</f>
        <v>35679.193118996198</v>
      </c>
      <c r="H209" s="37">
        <f>H200*(1-Z209)</f>
        <v>1551.2692660433129</v>
      </c>
      <c r="I209" s="19" t="s">
        <v>142</v>
      </c>
      <c r="J209" s="19">
        <v>530</v>
      </c>
      <c r="K209" s="19">
        <f t="shared" ref="K209:K213" si="26">CEILING(B209*1000/J209,1)</f>
        <v>44</v>
      </c>
      <c r="L209" s="189" t="s">
        <v>449</v>
      </c>
      <c r="M209" s="190" t="s">
        <v>62</v>
      </c>
      <c r="N209" s="190" t="s">
        <v>119</v>
      </c>
      <c r="O209" s="191">
        <v>1</v>
      </c>
      <c r="P209" s="189" t="s">
        <v>465</v>
      </c>
      <c r="Q209" s="190" t="s">
        <v>62</v>
      </c>
      <c r="R209" s="190" t="s">
        <v>119</v>
      </c>
      <c r="S209" s="191">
        <v>1</v>
      </c>
      <c r="U209" s="35"/>
      <c r="V209" s="35"/>
      <c r="X209" s="47">
        <f>$X$182</f>
        <v>3.7599999999999999E-3</v>
      </c>
      <c r="Z209" s="47">
        <f t="shared" si="24"/>
        <v>3.7599999999999999E-3</v>
      </c>
    </row>
    <row r="210" spans="2:26" ht="15" x14ac:dyDescent="0.25">
      <c r="B210" s="17">
        <v>23</v>
      </c>
      <c r="C210" s="17">
        <f t="shared" si="19"/>
        <v>23005</v>
      </c>
      <c r="D210" s="258"/>
      <c r="E210" s="22"/>
      <c r="F210" s="23"/>
      <c r="G210" s="22"/>
      <c r="H210" s="38"/>
      <c r="J210" s="2">
        <v>535</v>
      </c>
      <c r="K210" s="2">
        <f t="shared" si="26"/>
        <v>43</v>
      </c>
      <c r="L210" s="11"/>
      <c r="O210" s="14"/>
      <c r="P210" s="101" t="s">
        <v>528</v>
      </c>
      <c r="Q210" s="104" t="s">
        <v>62</v>
      </c>
      <c r="R210" s="104" t="s">
        <v>119</v>
      </c>
      <c r="S210" s="102">
        <v>1</v>
      </c>
      <c r="U210" s="35"/>
      <c r="V210" s="35"/>
      <c r="X210" s="47"/>
      <c r="Z210" s="47"/>
    </row>
    <row r="211" spans="2:26" ht="15" x14ac:dyDescent="0.25">
      <c r="B211" s="17">
        <v>23</v>
      </c>
      <c r="C211" s="17">
        <f t="shared" si="19"/>
        <v>23220</v>
      </c>
      <c r="D211" s="258"/>
      <c r="E211" s="22"/>
      <c r="F211" s="23"/>
      <c r="G211" s="22"/>
      <c r="H211" s="38"/>
      <c r="J211" s="2">
        <v>540</v>
      </c>
      <c r="K211" s="2">
        <f t="shared" si="26"/>
        <v>43</v>
      </c>
      <c r="L211" s="11"/>
      <c r="O211" s="14"/>
      <c r="P211" s="11"/>
      <c r="S211" s="14"/>
      <c r="U211" s="35"/>
      <c r="V211" s="35"/>
      <c r="X211" s="47"/>
      <c r="Z211" s="47"/>
    </row>
    <row r="212" spans="2:26" ht="15" x14ac:dyDescent="0.25">
      <c r="B212" s="17">
        <v>23</v>
      </c>
      <c r="C212" s="17">
        <f t="shared" si="19"/>
        <v>23435</v>
      </c>
      <c r="D212" s="258"/>
      <c r="E212" s="22"/>
      <c r="F212" s="23"/>
      <c r="G212" s="22"/>
      <c r="H212" s="38"/>
      <c r="J212" s="2">
        <v>545</v>
      </c>
      <c r="K212" s="2">
        <f t="shared" si="26"/>
        <v>43</v>
      </c>
      <c r="L212" s="11"/>
      <c r="O212" s="14"/>
      <c r="P212" s="11"/>
      <c r="S212" s="14"/>
      <c r="U212" s="35"/>
      <c r="V212" s="35"/>
      <c r="X212" s="47"/>
      <c r="Z212" s="47"/>
    </row>
    <row r="213" spans="2:26" ht="15" x14ac:dyDescent="0.25">
      <c r="B213" s="17">
        <v>23</v>
      </c>
      <c r="C213" s="17">
        <f t="shared" si="19"/>
        <v>23100</v>
      </c>
      <c r="D213" s="258"/>
      <c r="E213" s="22"/>
      <c r="F213" s="23"/>
      <c r="G213" s="22"/>
      <c r="H213" s="38"/>
      <c r="J213" s="2">
        <v>550</v>
      </c>
      <c r="K213" s="2">
        <f t="shared" si="26"/>
        <v>42</v>
      </c>
      <c r="L213" s="11"/>
      <c r="O213" s="14"/>
      <c r="P213" s="11"/>
      <c r="S213" s="14"/>
      <c r="U213" s="35"/>
      <c r="V213" s="35"/>
      <c r="X213" s="47"/>
      <c r="Z213" s="47"/>
    </row>
    <row r="214" spans="2:26" ht="15" x14ac:dyDescent="0.25">
      <c r="B214" s="17"/>
      <c r="C214" s="17"/>
      <c r="D214" s="258"/>
      <c r="E214" s="22"/>
      <c r="F214" s="23"/>
      <c r="G214" s="22"/>
      <c r="H214" s="38"/>
      <c r="I214" s="11"/>
      <c r="L214" s="11"/>
      <c r="O214" s="14"/>
      <c r="P214" s="11"/>
      <c r="S214" s="14"/>
      <c r="U214" s="35"/>
      <c r="V214" s="35"/>
      <c r="X214" s="47"/>
      <c r="Z214" s="47"/>
    </row>
    <row r="215" spans="2:26" ht="15" x14ac:dyDescent="0.25">
      <c r="B215" s="17"/>
      <c r="C215" s="17"/>
      <c r="D215" s="258"/>
      <c r="E215" s="22"/>
      <c r="F215" s="23"/>
      <c r="G215" s="22"/>
      <c r="H215" s="38"/>
      <c r="I215" s="11"/>
      <c r="K215" s="14"/>
      <c r="L215" s="11"/>
      <c r="O215" s="14"/>
      <c r="P215" s="11"/>
      <c r="S215" s="14"/>
      <c r="U215" s="35"/>
      <c r="V215" s="35"/>
      <c r="X215" s="47"/>
      <c r="Z215" s="47"/>
    </row>
    <row r="216" spans="2:26" ht="15" x14ac:dyDescent="0.25">
      <c r="B216" s="17"/>
      <c r="C216" s="17"/>
      <c r="D216" s="258"/>
      <c r="E216" s="22"/>
      <c r="F216" s="23"/>
      <c r="G216" s="22"/>
      <c r="H216" s="38"/>
      <c r="I216" s="11"/>
      <c r="L216" s="11"/>
      <c r="O216" s="14"/>
      <c r="P216" s="11"/>
      <c r="S216" s="14"/>
      <c r="U216" s="35"/>
      <c r="V216" s="35"/>
      <c r="X216" s="47"/>
      <c r="Z216" s="47"/>
    </row>
    <row r="217" spans="2:26" ht="15.75" thickBot="1" x14ac:dyDescent="0.3">
      <c r="B217" s="18"/>
      <c r="C217" s="18"/>
      <c r="D217" s="259"/>
      <c r="E217" s="24"/>
      <c r="F217" s="25"/>
      <c r="G217" s="24"/>
      <c r="H217" s="39"/>
      <c r="I217" s="12"/>
      <c r="J217" s="4"/>
      <c r="K217" s="4"/>
      <c r="L217" s="12"/>
      <c r="M217" s="4"/>
      <c r="N217" s="4"/>
      <c r="O217" s="15"/>
      <c r="P217" s="12"/>
      <c r="Q217" s="4"/>
      <c r="R217" s="4"/>
      <c r="S217" s="15"/>
      <c r="U217" s="35"/>
      <c r="V217" s="35"/>
      <c r="X217" s="47"/>
      <c r="Z217" s="47"/>
    </row>
    <row r="218" spans="2:26" ht="15" x14ac:dyDescent="0.25">
      <c r="B218" s="16">
        <v>24</v>
      </c>
      <c r="C218" s="16">
        <f t="shared" si="19"/>
        <v>24380</v>
      </c>
      <c r="D218" s="257">
        <v>124</v>
      </c>
      <c r="E218" s="36">
        <f>B218*F218</f>
        <v>34001.769957414755</v>
      </c>
      <c r="F218" s="51">
        <f>F209*(1-X218)</f>
        <v>1416.7404148922815</v>
      </c>
      <c r="G218" s="36">
        <f>B218*H218</f>
        <v>37090.47584647176</v>
      </c>
      <c r="H218" s="37">
        <f>H209*(1-Z218)</f>
        <v>1545.4364936029901</v>
      </c>
      <c r="I218" s="19" t="s">
        <v>142</v>
      </c>
      <c r="J218" s="19">
        <v>530</v>
      </c>
      <c r="K218" s="19">
        <f t="shared" ref="K218:K222" si="27">CEILING(B218*1000/J218,1)</f>
        <v>46</v>
      </c>
      <c r="L218" s="189" t="s">
        <v>450</v>
      </c>
      <c r="M218" s="190" t="s">
        <v>62</v>
      </c>
      <c r="N218" s="190" t="s">
        <v>119</v>
      </c>
      <c r="O218" s="191">
        <v>1</v>
      </c>
      <c r="P218" s="189" t="s">
        <v>465</v>
      </c>
      <c r="Q218" s="190" t="s">
        <v>62</v>
      </c>
      <c r="R218" s="190" t="s">
        <v>119</v>
      </c>
      <c r="S218" s="191">
        <v>1</v>
      </c>
      <c r="U218" s="35"/>
      <c r="V218" s="35"/>
      <c r="X218" s="47">
        <f>$X$182</f>
        <v>3.7599999999999999E-3</v>
      </c>
      <c r="Z218" s="47">
        <f t="shared" si="24"/>
        <v>3.7599999999999999E-3</v>
      </c>
    </row>
    <row r="219" spans="2:26" ht="15" x14ac:dyDescent="0.25">
      <c r="B219" s="17">
        <v>24</v>
      </c>
      <c r="C219" s="17">
        <f t="shared" si="19"/>
        <v>24075</v>
      </c>
      <c r="D219" s="258"/>
      <c r="E219" s="22"/>
      <c r="F219" s="23"/>
      <c r="G219" s="22"/>
      <c r="H219" s="38"/>
      <c r="J219" s="2">
        <v>535</v>
      </c>
      <c r="K219" s="2">
        <f t="shared" si="27"/>
        <v>45</v>
      </c>
      <c r="L219" s="11"/>
      <c r="O219" s="14"/>
      <c r="P219" s="101" t="s">
        <v>525</v>
      </c>
      <c r="Q219" s="104" t="s">
        <v>62</v>
      </c>
      <c r="R219" s="104" t="s">
        <v>119</v>
      </c>
      <c r="S219" s="102">
        <v>2</v>
      </c>
      <c r="U219" s="35"/>
      <c r="V219" s="35"/>
      <c r="X219" s="47"/>
      <c r="Z219" s="47"/>
    </row>
    <row r="220" spans="2:26" ht="15" x14ac:dyDescent="0.25">
      <c r="B220" s="17">
        <v>24</v>
      </c>
      <c r="C220" s="17">
        <f t="shared" si="19"/>
        <v>24300</v>
      </c>
      <c r="D220" s="258"/>
      <c r="E220" s="22"/>
      <c r="F220" s="23"/>
      <c r="G220" s="22"/>
      <c r="H220" s="38"/>
      <c r="J220" s="2">
        <v>540</v>
      </c>
      <c r="K220" s="2">
        <f t="shared" si="27"/>
        <v>45</v>
      </c>
      <c r="L220" s="11"/>
      <c r="O220" s="14"/>
      <c r="P220" s="11"/>
      <c r="S220" s="14"/>
      <c r="U220" s="35"/>
      <c r="V220" s="35"/>
      <c r="X220" s="47"/>
      <c r="Z220" s="47"/>
    </row>
    <row r="221" spans="2:26" ht="15" x14ac:dyDescent="0.25">
      <c r="B221" s="17">
        <v>24</v>
      </c>
      <c r="C221" s="17">
        <f t="shared" si="19"/>
        <v>24525</v>
      </c>
      <c r="D221" s="258"/>
      <c r="E221" s="22"/>
      <c r="F221" s="23"/>
      <c r="G221" s="22"/>
      <c r="H221" s="38"/>
      <c r="J221" s="2">
        <v>545</v>
      </c>
      <c r="K221" s="2">
        <f t="shared" si="27"/>
        <v>45</v>
      </c>
      <c r="L221" s="11"/>
      <c r="O221" s="14"/>
      <c r="P221" s="11"/>
      <c r="S221" s="14"/>
      <c r="U221" s="35"/>
      <c r="V221" s="35"/>
      <c r="X221" s="47"/>
      <c r="Z221" s="47"/>
    </row>
    <row r="222" spans="2:26" ht="15" x14ac:dyDescent="0.25">
      <c r="B222" s="17">
        <v>24</v>
      </c>
      <c r="C222" s="17">
        <f t="shared" ref="C222:C285" si="28">K222*J222</f>
        <v>24200</v>
      </c>
      <c r="D222" s="258"/>
      <c r="E222" s="22"/>
      <c r="F222" s="23"/>
      <c r="G222" s="22"/>
      <c r="H222" s="38"/>
      <c r="J222" s="2">
        <v>550</v>
      </c>
      <c r="K222" s="2">
        <f t="shared" si="27"/>
        <v>44</v>
      </c>
      <c r="L222" s="11"/>
      <c r="O222" s="14"/>
      <c r="P222" s="11"/>
      <c r="S222" s="14"/>
      <c r="U222" s="35"/>
      <c r="V222" s="35"/>
      <c r="X222" s="47"/>
      <c r="Z222" s="47"/>
    </row>
    <row r="223" spans="2:26" ht="15" x14ac:dyDescent="0.25">
      <c r="B223" s="17"/>
      <c r="C223" s="17"/>
      <c r="D223" s="258"/>
      <c r="E223" s="22"/>
      <c r="F223" s="23"/>
      <c r="G223" s="22"/>
      <c r="H223" s="38"/>
      <c r="I223" s="11"/>
      <c r="L223" s="11"/>
      <c r="O223" s="14"/>
      <c r="P223" s="11"/>
      <c r="S223" s="14"/>
      <c r="U223" s="35"/>
      <c r="V223" s="35"/>
      <c r="X223" s="47"/>
      <c r="Z223" s="47"/>
    </row>
    <row r="224" spans="2:26" ht="15" x14ac:dyDescent="0.25">
      <c r="B224" s="17"/>
      <c r="C224" s="17"/>
      <c r="D224" s="258"/>
      <c r="E224" s="22"/>
      <c r="F224" s="23"/>
      <c r="G224" s="22"/>
      <c r="H224" s="38"/>
      <c r="I224" s="11"/>
      <c r="K224" s="14"/>
      <c r="L224" s="11"/>
      <c r="O224" s="14"/>
      <c r="P224" s="11"/>
      <c r="S224" s="14"/>
      <c r="U224" s="35"/>
      <c r="V224" s="35"/>
      <c r="X224" s="47"/>
      <c r="Z224" s="47"/>
    </row>
    <row r="225" spans="2:26" ht="15" x14ac:dyDescent="0.25">
      <c r="B225" s="17"/>
      <c r="C225" s="17"/>
      <c r="D225" s="258"/>
      <c r="E225" s="22"/>
      <c r="F225" s="23"/>
      <c r="G225" s="22"/>
      <c r="H225" s="38"/>
      <c r="I225" s="11"/>
      <c r="L225" s="11"/>
      <c r="O225" s="14"/>
      <c r="P225" s="11"/>
      <c r="S225" s="14"/>
      <c r="U225" s="35"/>
      <c r="V225" s="35"/>
      <c r="X225" s="47"/>
      <c r="Z225" s="47"/>
    </row>
    <row r="226" spans="2:26" ht="15.75" thickBot="1" x14ac:dyDescent="0.3">
      <c r="B226" s="18"/>
      <c r="C226" s="18"/>
      <c r="D226" s="259"/>
      <c r="E226" s="24"/>
      <c r="F226" s="25"/>
      <c r="G226" s="24"/>
      <c r="H226" s="39"/>
      <c r="I226" s="12"/>
      <c r="J226" s="4"/>
      <c r="K226" s="4"/>
      <c r="L226" s="12"/>
      <c r="M226" s="4"/>
      <c r="N226" s="4"/>
      <c r="O226" s="15"/>
      <c r="P226" s="12"/>
      <c r="Q226" s="4"/>
      <c r="R226" s="4"/>
      <c r="S226" s="15"/>
      <c r="U226" s="35"/>
      <c r="V226" s="35"/>
      <c r="X226" s="47"/>
      <c r="Z226" s="47"/>
    </row>
    <row r="227" spans="2:26" ht="15" x14ac:dyDescent="0.25">
      <c r="B227" s="17">
        <v>25</v>
      </c>
      <c r="C227" s="17">
        <f t="shared" si="28"/>
        <v>25440</v>
      </c>
      <c r="D227" s="257">
        <v>130</v>
      </c>
      <c r="E227" s="22">
        <f>B227*F227</f>
        <v>35285.336773307165</v>
      </c>
      <c r="F227" s="23">
        <f>F218*(1-X227)</f>
        <v>1411.4134709322866</v>
      </c>
      <c r="G227" s="22">
        <f>B227*H227</f>
        <v>38490.641309676073</v>
      </c>
      <c r="H227" s="38">
        <f>H218*(1-Z227)</f>
        <v>1539.6256523870429</v>
      </c>
      <c r="I227" s="19" t="s">
        <v>142</v>
      </c>
      <c r="J227" s="19">
        <v>530</v>
      </c>
      <c r="K227" s="19">
        <f t="shared" ref="K227:K231" si="29">CEILING(B227*1000/J227,1)</f>
        <v>48</v>
      </c>
      <c r="L227" s="189" t="s">
        <v>451</v>
      </c>
      <c r="M227" s="190" t="s">
        <v>62</v>
      </c>
      <c r="N227" s="190" t="s">
        <v>119</v>
      </c>
      <c r="O227" s="191">
        <v>1</v>
      </c>
      <c r="P227" s="189" t="s">
        <v>529</v>
      </c>
      <c r="Q227" s="190" t="s">
        <v>62</v>
      </c>
      <c r="R227" s="190" t="s">
        <v>119</v>
      </c>
      <c r="S227" s="191">
        <v>1</v>
      </c>
      <c r="U227" s="35"/>
      <c r="V227" s="35"/>
      <c r="X227" s="47">
        <f>$X$182</f>
        <v>3.7599999999999999E-3</v>
      </c>
      <c r="Z227" s="47">
        <f t="shared" si="24"/>
        <v>3.7599999999999999E-3</v>
      </c>
    </row>
    <row r="228" spans="2:26" ht="15" x14ac:dyDescent="0.25">
      <c r="B228" s="17">
        <v>25</v>
      </c>
      <c r="C228" s="17">
        <f t="shared" si="28"/>
        <v>25145</v>
      </c>
      <c r="D228" s="258"/>
      <c r="E228" s="22"/>
      <c r="F228" s="23"/>
      <c r="G228" s="22"/>
      <c r="H228" s="38"/>
      <c r="J228" s="2">
        <v>535</v>
      </c>
      <c r="K228" s="2">
        <f t="shared" si="29"/>
        <v>47</v>
      </c>
      <c r="L228" s="101" t="s">
        <v>470</v>
      </c>
      <c r="M228" s="104" t="s">
        <v>62</v>
      </c>
      <c r="N228" s="104" t="s">
        <v>119</v>
      </c>
      <c r="O228" s="102">
        <v>1</v>
      </c>
      <c r="P228" s="11"/>
      <c r="S228" s="14"/>
      <c r="U228" s="35"/>
      <c r="V228" s="35"/>
      <c r="X228" s="47"/>
      <c r="Z228" s="47"/>
    </row>
    <row r="229" spans="2:26" ht="15" x14ac:dyDescent="0.25">
      <c r="B229" s="17">
        <v>25</v>
      </c>
      <c r="C229" s="17">
        <f t="shared" si="28"/>
        <v>25380</v>
      </c>
      <c r="D229" s="258"/>
      <c r="E229" s="22"/>
      <c r="F229" s="23"/>
      <c r="G229" s="22"/>
      <c r="H229" s="38"/>
      <c r="J229" s="2">
        <v>540</v>
      </c>
      <c r="K229" s="2">
        <f t="shared" si="29"/>
        <v>47</v>
      </c>
      <c r="L229" s="11"/>
      <c r="O229" s="14"/>
      <c r="P229" s="11"/>
      <c r="S229" s="14"/>
      <c r="U229" s="35"/>
      <c r="V229" s="35"/>
      <c r="X229" s="47"/>
      <c r="Z229" s="47"/>
    </row>
    <row r="230" spans="2:26" ht="15" x14ac:dyDescent="0.25">
      <c r="B230" s="17">
        <v>25</v>
      </c>
      <c r="C230" s="17">
        <f t="shared" si="28"/>
        <v>25070</v>
      </c>
      <c r="D230" s="258"/>
      <c r="E230" s="22"/>
      <c r="F230" s="23"/>
      <c r="G230" s="22"/>
      <c r="H230" s="38"/>
      <c r="J230" s="2">
        <v>545</v>
      </c>
      <c r="K230" s="2">
        <f t="shared" si="29"/>
        <v>46</v>
      </c>
      <c r="L230" s="11"/>
      <c r="O230" s="14"/>
      <c r="P230" s="11"/>
      <c r="S230" s="14"/>
      <c r="U230" s="35"/>
      <c r="V230" s="35"/>
      <c r="X230" s="47"/>
      <c r="Z230" s="47"/>
    </row>
    <row r="231" spans="2:26" ht="15" x14ac:dyDescent="0.25">
      <c r="B231" s="17">
        <v>25</v>
      </c>
      <c r="C231" s="17">
        <f t="shared" si="28"/>
        <v>25300</v>
      </c>
      <c r="D231" s="258"/>
      <c r="E231" s="22"/>
      <c r="F231" s="23"/>
      <c r="G231" s="22"/>
      <c r="H231" s="38"/>
      <c r="J231" s="2">
        <v>550</v>
      </c>
      <c r="K231" s="2">
        <f t="shared" si="29"/>
        <v>46</v>
      </c>
      <c r="L231" s="11"/>
      <c r="O231" s="14"/>
      <c r="P231" s="11"/>
      <c r="S231" s="14"/>
      <c r="U231" s="35"/>
      <c r="V231" s="35"/>
      <c r="X231" s="47"/>
      <c r="Z231" s="47"/>
    </row>
    <row r="232" spans="2:26" ht="15" x14ac:dyDescent="0.25">
      <c r="B232" s="17"/>
      <c r="C232" s="17"/>
      <c r="D232" s="258"/>
      <c r="E232" s="22"/>
      <c r="F232" s="23"/>
      <c r="G232" s="22"/>
      <c r="H232" s="38"/>
      <c r="I232" s="11"/>
      <c r="L232" s="11"/>
      <c r="O232" s="14"/>
      <c r="P232" s="11"/>
      <c r="S232" s="14"/>
      <c r="U232" s="35"/>
      <c r="V232" s="35"/>
      <c r="X232" s="47"/>
      <c r="Z232" s="47"/>
    </row>
    <row r="233" spans="2:26" ht="15" x14ac:dyDescent="0.25">
      <c r="B233" s="17"/>
      <c r="C233" s="17"/>
      <c r="D233" s="258"/>
      <c r="E233" s="22"/>
      <c r="F233" s="23"/>
      <c r="G233" s="22"/>
      <c r="H233" s="38"/>
      <c r="I233" s="11"/>
      <c r="K233" s="14"/>
      <c r="L233" s="11"/>
      <c r="O233" s="14"/>
      <c r="P233" s="11"/>
      <c r="S233" s="14"/>
      <c r="U233" s="35"/>
      <c r="V233" s="35"/>
      <c r="X233" s="47"/>
      <c r="Z233" s="47"/>
    </row>
    <row r="234" spans="2:26" ht="15" x14ac:dyDescent="0.25">
      <c r="B234" s="17"/>
      <c r="C234" s="17"/>
      <c r="D234" s="258"/>
      <c r="E234" s="22"/>
      <c r="F234" s="23"/>
      <c r="G234" s="22"/>
      <c r="H234" s="38"/>
      <c r="I234" s="11"/>
      <c r="L234" s="11"/>
      <c r="O234" s="14"/>
      <c r="P234" s="11"/>
      <c r="S234" s="14"/>
      <c r="U234" s="35"/>
      <c r="V234" s="35"/>
      <c r="X234" s="47"/>
      <c r="Z234" s="47"/>
    </row>
    <row r="235" spans="2:26" ht="15.75" thickBot="1" x14ac:dyDescent="0.3">
      <c r="B235" s="17"/>
      <c r="C235" s="17"/>
      <c r="D235" s="259"/>
      <c r="E235" s="22"/>
      <c r="F235" s="23"/>
      <c r="G235" s="22"/>
      <c r="H235" s="38"/>
      <c r="I235" s="12"/>
      <c r="J235" s="4"/>
      <c r="K235" s="4"/>
      <c r="L235" s="12"/>
      <c r="M235" s="4"/>
      <c r="N235" s="4"/>
      <c r="O235" s="15"/>
      <c r="P235" s="12"/>
      <c r="Q235" s="4"/>
      <c r="R235" s="4"/>
      <c r="S235" s="15"/>
      <c r="U235" s="35"/>
      <c r="V235" s="35"/>
      <c r="X235" s="47"/>
      <c r="Z235" s="47"/>
    </row>
    <row r="236" spans="2:26" ht="15" x14ac:dyDescent="0.25">
      <c r="B236" s="16">
        <v>26</v>
      </c>
      <c r="C236" s="16">
        <f t="shared" si="28"/>
        <v>26500</v>
      </c>
      <c r="D236" s="257">
        <v>136</v>
      </c>
      <c r="E236" s="36">
        <f>B236*F236</f>
        <v>36558.770463321118</v>
      </c>
      <c r="F236" s="51">
        <f>F227*(1-X236)</f>
        <v>1406.1065562815813</v>
      </c>
      <c r="G236" s="36">
        <f>B236*H236</f>
        <v>39879.753158285763</v>
      </c>
      <c r="H236" s="37">
        <f>H227*(1-Z236)</f>
        <v>1533.8366599340677</v>
      </c>
      <c r="I236" s="19" t="s">
        <v>142</v>
      </c>
      <c r="J236" s="19">
        <v>530</v>
      </c>
      <c r="K236" s="19">
        <f t="shared" ref="K236:K240" si="30">CEILING(B236*1000/J236,1)</f>
        <v>50</v>
      </c>
      <c r="L236" s="189" t="s">
        <v>451</v>
      </c>
      <c r="M236" s="190" t="s">
        <v>62</v>
      </c>
      <c r="N236" s="190" t="s">
        <v>119</v>
      </c>
      <c r="O236" s="191">
        <v>1</v>
      </c>
      <c r="P236" s="189" t="s">
        <v>529</v>
      </c>
      <c r="Q236" s="190" t="s">
        <v>62</v>
      </c>
      <c r="R236" s="190" t="s">
        <v>119</v>
      </c>
      <c r="S236" s="191">
        <v>1</v>
      </c>
      <c r="U236" s="35"/>
      <c r="V236" s="35"/>
      <c r="X236" s="47">
        <f>$X$182</f>
        <v>3.7599999999999999E-3</v>
      </c>
      <c r="Z236" s="47">
        <f t="shared" si="24"/>
        <v>3.7599999999999999E-3</v>
      </c>
    </row>
    <row r="237" spans="2:26" ht="15" x14ac:dyDescent="0.25">
      <c r="B237" s="17">
        <v>26</v>
      </c>
      <c r="C237" s="17">
        <f t="shared" si="28"/>
        <v>26215</v>
      </c>
      <c r="D237" s="258"/>
      <c r="E237" s="22"/>
      <c r="F237" s="23"/>
      <c r="G237" s="22"/>
      <c r="H237" s="38"/>
      <c r="J237" s="2">
        <v>535</v>
      </c>
      <c r="K237" s="2">
        <f t="shared" si="30"/>
        <v>49</v>
      </c>
      <c r="L237" s="101" t="s">
        <v>470</v>
      </c>
      <c r="M237" s="104" t="s">
        <v>62</v>
      </c>
      <c r="N237" s="104" t="s">
        <v>119</v>
      </c>
      <c r="O237" s="102">
        <v>1</v>
      </c>
      <c r="P237" s="11"/>
      <c r="S237" s="14"/>
      <c r="U237" s="35"/>
      <c r="V237" s="35"/>
      <c r="X237" s="47"/>
      <c r="Z237" s="47"/>
    </row>
    <row r="238" spans="2:26" ht="15" x14ac:dyDescent="0.25">
      <c r="B238" s="17">
        <v>26</v>
      </c>
      <c r="C238" s="17">
        <f t="shared" si="28"/>
        <v>26460</v>
      </c>
      <c r="D238" s="258"/>
      <c r="E238" s="22"/>
      <c r="F238" s="23"/>
      <c r="G238" s="22"/>
      <c r="H238" s="38"/>
      <c r="J238" s="2">
        <v>540</v>
      </c>
      <c r="K238" s="2">
        <f t="shared" si="30"/>
        <v>49</v>
      </c>
      <c r="L238" s="11"/>
      <c r="O238" s="14"/>
      <c r="P238" s="11"/>
      <c r="S238" s="14"/>
      <c r="U238" s="35"/>
      <c r="V238" s="35"/>
      <c r="X238" s="47"/>
      <c r="Z238" s="47"/>
    </row>
    <row r="239" spans="2:26" ht="15" x14ac:dyDescent="0.25">
      <c r="B239" s="17">
        <v>26</v>
      </c>
      <c r="C239" s="17">
        <f t="shared" si="28"/>
        <v>26160</v>
      </c>
      <c r="D239" s="258"/>
      <c r="E239" s="22"/>
      <c r="F239" s="23"/>
      <c r="G239" s="22"/>
      <c r="H239" s="38"/>
      <c r="J239" s="2">
        <v>545</v>
      </c>
      <c r="K239" s="2">
        <f t="shared" si="30"/>
        <v>48</v>
      </c>
      <c r="L239" s="11"/>
      <c r="O239" s="14"/>
      <c r="P239" s="11"/>
      <c r="S239" s="14"/>
      <c r="U239" s="35"/>
      <c r="V239" s="35"/>
      <c r="X239" s="47"/>
      <c r="Z239" s="47"/>
    </row>
    <row r="240" spans="2:26" ht="15" x14ac:dyDescent="0.25">
      <c r="B240" s="17">
        <v>26</v>
      </c>
      <c r="C240" s="17">
        <f t="shared" si="28"/>
        <v>26400</v>
      </c>
      <c r="D240" s="258"/>
      <c r="E240" s="22"/>
      <c r="F240" s="23"/>
      <c r="G240" s="22"/>
      <c r="H240" s="38"/>
      <c r="J240" s="2">
        <v>550</v>
      </c>
      <c r="K240" s="2">
        <f t="shared" si="30"/>
        <v>48</v>
      </c>
      <c r="L240" s="11"/>
      <c r="O240" s="14"/>
      <c r="P240" s="11"/>
      <c r="S240" s="14"/>
      <c r="U240" s="35"/>
      <c r="V240" s="35"/>
      <c r="X240" s="47"/>
      <c r="Z240" s="47"/>
    </row>
    <row r="241" spans="2:26" ht="15" x14ac:dyDescent="0.25">
      <c r="B241" s="17"/>
      <c r="C241" s="17"/>
      <c r="D241" s="258"/>
      <c r="E241" s="22"/>
      <c r="F241" s="23"/>
      <c r="G241" s="22"/>
      <c r="H241" s="38"/>
      <c r="I241" s="11"/>
      <c r="L241" s="11"/>
      <c r="O241" s="14"/>
      <c r="P241" s="11"/>
      <c r="S241" s="14"/>
      <c r="U241" s="35"/>
      <c r="V241" s="35"/>
      <c r="X241" s="47"/>
      <c r="Z241" s="47"/>
    </row>
    <row r="242" spans="2:26" ht="15" x14ac:dyDescent="0.25">
      <c r="B242" s="17"/>
      <c r="C242" s="17"/>
      <c r="D242" s="258"/>
      <c r="E242" s="22"/>
      <c r="F242" s="23"/>
      <c r="G242" s="22"/>
      <c r="H242" s="38"/>
      <c r="I242" s="11"/>
      <c r="K242" s="14"/>
      <c r="L242" s="11"/>
      <c r="O242" s="14"/>
      <c r="P242" s="11"/>
      <c r="S242" s="14"/>
      <c r="U242" s="35"/>
      <c r="V242" s="35"/>
      <c r="X242" s="47"/>
      <c r="Z242" s="47"/>
    </row>
    <row r="243" spans="2:26" ht="15" x14ac:dyDescent="0.25">
      <c r="B243" s="17"/>
      <c r="C243" s="17"/>
      <c r="D243" s="258"/>
      <c r="E243" s="22"/>
      <c r="F243" s="23"/>
      <c r="G243" s="22"/>
      <c r="H243" s="38"/>
      <c r="I243" s="11"/>
      <c r="L243" s="11"/>
      <c r="O243" s="14"/>
      <c r="P243" s="11"/>
      <c r="S243" s="14"/>
      <c r="U243" s="35"/>
      <c r="V243" s="35"/>
      <c r="X243" s="47"/>
      <c r="Z243" s="47"/>
    </row>
    <row r="244" spans="2:26" ht="15.75" thickBot="1" x14ac:dyDescent="0.3">
      <c r="B244" s="18"/>
      <c r="C244" s="18"/>
      <c r="D244" s="259"/>
      <c r="E244" s="24"/>
      <c r="F244" s="25"/>
      <c r="G244" s="24"/>
      <c r="H244" s="39"/>
      <c r="I244" s="12"/>
      <c r="J244" s="4"/>
      <c r="K244" s="4"/>
      <c r="L244" s="12"/>
      <c r="M244" s="4"/>
      <c r="N244" s="4"/>
      <c r="O244" s="15"/>
      <c r="P244" s="12"/>
      <c r="Q244" s="4"/>
      <c r="R244" s="4"/>
      <c r="S244" s="15"/>
      <c r="U244" s="35"/>
      <c r="V244" s="35"/>
      <c r="X244" s="47"/>
      <c r="Z244" s="47"/>
    </row>
    <row r="245" spans="2:26" ht="15" x14ac:dyDescent="0.25">
      <c r="B245" s="17">
        <v>27</v>
      </c>
      <c r="C245" s="17">
        <f t="shared" si="28"/>
        <v>27030</v>
      </c>
      <c r="D245" s="257">
        <v>142</v>
      </c>
      <c r="E245" s="22">
        <f>B245*F245</f>
        <v>37822.129082008993</v>
      </c>
      <c r="F245" s="23">
        <f>F236*(1-X245)</f>
        <v>1400.8195956299626</v>
      </c>
      <c r="G245" s="22">
        <f>B245*H245</f>
        <v>41257.874720503321</v>
      </c>
      <c r="H245" s="38">
        <f>H236*(1-Z245)</f>
        <v>1528.0694340927157</v>
      </c>
      <c r="I245" s="19" t="s">
        <v>142</v>
      </c>
      <c r="J245" s="19">
        <v>530</v>
      </c>
      <c r="K245" s="19">
        <f t="shared" ref="K245:K249" si="31">CEILING(B245*1000/J245,1)</f>
        <v>51</v>
      </c>
      <c r="L245" s="189" t="s">
        <v>451</v>
      </c>
      <c r="M245" s="190" t="s">
        <v>62</v>
      </c>
      <c r="N245" s="190" t="s">
        <v>119</v>
      </c>
      <c r="O245" s="191">
        <v>1</v>
      </c>
      <c r="P245" s="189" t="s">
        <v>529</v>
      </c>
      <c r="Q245" s="190" t="s">
        <v>62</v>
      </c>
      <c r="R245" s="190" t="s">
        <v>119</v>
      </c>
      <c r="S245" s="191">
        <v>1</v>
      </c>
      <c r="U245" s="35"/>
      <c r="V245" s="35"/>
      <c r="X245" s="47">
        <f>$X$182</f>
        <v>3.7599999999999999E-3</v>
      </c>
      <c r="Z245" s="47">
        <f t="shared" si="24"/>
        <v>3.7599999999999999E-3</v>
      </c>
    </row>
    <row r="246" spans="2:26" ht="15" x14ac:dyDescent="0.25">
      <c r="B246" s="17">
        <v>27</v>
      </c>
      <c r="C246" s="17">
        <f t="shared" si="28"/>
        <v>27285</v>
      </c>
      <c r="D246" s="258"/>
      <c r="E246" s="22"/>
      <c r="F246" s="23"/>
      <c r="G246" s="22"/>
      <c r="H246" s="38"/>
      <c r="J246" s="2">
        <v>535</v>
      </c>
      <c r="K246" s="2">
        <f t="shared" si="31"/>
        <v>51</v>
      </c>
      <c r="L246" s="101" t="s">
        <v>470</v>
      </c>
      <c r="M246" s="104" t="s">
        <v>62</v>
      </c>
      <c r="N246" s="104" t="s">
        <v>119</v>
      </c>
      <c r="O246" s="102">
        <v>1</v>
      </c>
      <c r="P246" s="11"/>
      <c r="S246" s="14"/>
      <c r="U246" s="35"/>
      <c r="V246" s="35"/>
      <c r="X246" s="47"/>
      <c r="Z246" s="47"/>
    </row>
    <row r="247" spans="2:26" ht="15" x14ac:dyDescent="0.25">
      <c r="B247" s="17">
        <v>27</v>
      </c>
      <c r="C247" s="17">
        <f t="shared" si="28"/>
        <v>27000</v>
      </c>
      <c r="D247" s="258"/>
      <c r="E247" s="22"/>
      <c r="F247" s="23"/>
      <c r="G247" s="22"/>
      <c r="H247" s="38"/>
      <c r="J247" s="2">
        <v>540</v>
      </c>
      <c r="K247" s="2">
        <f t="shared" si="31"/>
        <v>50</v>
      </c>
      <c r="L247" s="11"/>
      <c r="O247" s="14"/>
      <c r="P247" s="11"/>
      <c r="S247" s="14"/>
      <c r="U247" s="35"/>
      <c r="V247" s="35"/>
      <c r="X247" s="47"/>
      <c r="Z247" s="47"/>
    </row>
    <row r="248" spans="2:26" ht="15" x14ac:dyDescent="0.25">
      <c r="B248" s="17">
        <v>27</v>
      </c>
      <c r="C248" s="17">
        <f t="shared" si="28"/>
        <v>27250</v>
      </c>
      <c r="D248" s="258"/>
      <c r="E248" s="22"/>
      <c r="F248" s="23"/>
      <c r="G248" s="22"/>
      <c r="H248" s="38"/>
      <c r="J248" s="2">
        <v>545</v>
      </c>
      <c r="K248" s="2">
        <f t="shared" si="31"/>
        <v>50</v>
      </c>
      <c r="L248" s="11"/>
      <c r="O248" s="14"/>
      <c r="P248" s="11"/>
      <c r="S248" s="14"/>
      <c r="U248" s="35"/>
      <c r="V248" s="35"/>
      <c r="X248" s="47"/>
      <c r="Z248" s="47"/>
    </row>
    <row r="249" spans="2:26" ht="15" x14ac:dyDescent="0.25">
      <c r="B249" s="17">
        <v>27</v>
      </c>
      <c r="C249" s="17">
        <f t="shared" si="28"/>
        <v>27500</v>
      </c>
      <c r="D249" s="258"/>
      <c r="E249" s="22"/>
      <c r="F249" s="23"/>
      <c r="G249" s="22"/>
      <c r="H249" s="38"/>
      <c r="J249" s="2">
        <v>550</v>
      </c>
      <c r="K249" s="2">
        <f t="shared" si="31"/>
        <v>50</v>
      </c>
      <c r="L249" s="11"/>
      <c r="O249" s="14"/>
      <c r="P249" s="11"/>
      <c r="S249" s="14"/>
      <c r="U249" s="35"/>
      <c r="V249" s="35"/>
      <c r="X249" s="47"/>
      <c r="Z249" s="47"/>
    </row>
    <row r="250" spans="2:26" ht="15" x14ac:dyDescent="0.25">
      <c r="B250" s="17"/>
      <c r="C250" s="17"/>
      <c r="D250" s="258"/>
      <c r="E250" s="22"/>
      <c r="F250" s="23"/>
      <c r="G250" s="22"/>
      <c r="H250" s="38"/>
      <c r="I250" s="11"/>
      <c r="L250" s="11"/>
      <c r="O250" s="14"/>
      <c r="P250" s="11"/>
      <c r="S250" s="14"/>
      <c r="U250" s="35"/>
      <c r="V250" s="35"/>
      <c r="X250" s="47"/>
      <c r="Z250" s="47"/>
    </row>
    <row r="251" spans="2:26" ht="15" x14ac:dyDescent="0.25">
      <c r="B251" s="17"/>
      <c r="C251" s="17"/>
      <c r="D251" s="258"/>
      <c r="E251" s="22"/>
      <c r="F251" s="23"/>
      <c r="G251" s="22"/>
      <c r="H251" s="38"/>
      <c r="I251" s="11"/>
      <c r="K251" s="14"/>
      <c r="L251" s="11"/>
      <c r="O251" s="14"/>
      <c r="P251" s="11"/>
      <c r="S251" s="14"/>
      <c r="U251" s="35"/>
      <c r="V251" s="35"/>
      <c r="X251" s="47"/>
      <c r="Z251" s="47"/>
    </row>
    <row r="252" spans="2:26" ht="15" x14ac:dyDescent="0.25">
      <c r="B252" s="17"/>
      <c r="C252" s="17"/>
      <c r="D252" s="258"/>
      <c r="E252" s="22"/>
      <c r="F252" s="23"/>
      <c r="G252" s="22"/>
      <c r="H252" s="38"/>
      <c r="I252" s="11"/>
      <c r="L252" s="11"/>
      <c r="O252" s="14"/>
      <c r="P252" s="11"/>
      <c r="S252" s="14"/>
      <c r="U252" s="35"/>
      <c r="V252" s="35"/>
      <c r="X252" s="47"/>
      <c r="Z252" s="47"/>
    </row>
    <row r="253" spans="2:26" ht="15.75" thickBot="1" x14ac:dyDescent="0.3">
      <c r="B253" s="17"/>
      <c r="C253" s="17"/>
      <c r="D253" s="259"/>
      <c r="E253" s="22"/>
      <c r="F253" s="23"/>
      <c r="G253" s="22"/>
      <c r="H253" s="38"/>
      <c r="I253" s="12"/>
      <c r="J253" s="4"/>
      <c r="K253" s="4"/>
      <c r="L253" s="12"/>
      <c r="M253" s="4"/>
      <c r="N253" s="4"/>
      <c r="O253" s="15"/>
      <c r="P253" s="12"/>
      <c r="Q253" s="4"/>
      <c r="R253" s="4"/>
      <c r="S253" s="15"/>
      <c r="U253" s="35"/>
      <c r="V253" s="35"/>
      <c r="X253" s="47"/>
      <c r="Z253" s="47"/>
    </row>
    <row r="254" spans="2:26" ht="15" x14ac:dyDescent="0.25">
      <c r="B254" s="16">
        <v>28</v>
      </c>
      <c r="C254" s="16">
        <f t="shared" si="28"/>
        <v>28090</v>
      </c>
      <c r="D254" s="257">
        <v>148</v>
      </c>
      <c r="E254" s="36">
        <f>B254*F254</f>
        <v>39075.47039061103</v>
      </c>
      <c r="F254" s="51">
        <f>F245*(1-X254)</f>
        <v>1395.5525139503939</v>
      </c>
      <c r="G254" s="36">
        <f>B254*H254</f>
        <v>42625.069004574761</v>
      </c>
      <c r="H254" s="37">
        <f>H245*(1-Z254)</f>
        <v>1522.3238930205271</v>
      </c>
      <c r="I254" s="19" t="s">
        <v>142</v>
      </c>
      <c r="J254" s="19">
        <v>530</v>
      </c>
      <c r="K254" s="19">
        <f t="shared" ref="K254:K258" si="32">CEILING(B254*1000/J254,1)</f>
        <v>53</v>
      </c>
      <c r="L254" s="189" t="s">
        <v>451</v>
      </c>
      <c r="M254" s="190" t="s">
        <v>62</v>
      </c>
      <c r="N254" s="190" t="s">
        <v>119</v>
      </c>
      <c r="O254" s="191">
        <v>1</v>
      </c>
      <c r="P254" s="189" t="s">
        <v>529</v>
      </c>
      <c r="Q254" s="190" t="s">
        <v>62</v>
      </c>
      <c r="R254" s="190" t="s">
        <v>119</v>
      </c>
      <c r="S254" s="191">
        <v>1</v>
      </c>
      <c r="U254" s="35"/>
      <c r="V254" s="35"/>
      <c r="X254" s="47">
        <f>$X$182</f>
        <v>3.7599999999999999E-3</v>
      </c>
      <c r="Z254" s="47">
        <f t="shared" si="24"/>
        <v>3.7599999999999999E-3</v>
      </c>
    </row>
    <row r="255" spans="2:26" ht="15" x14ac:dyDescent="0.25">
      <c r="B255" s="17">
        <v>28</v>
      </c>
      <c r="C255" s="17">
        <f t="shared" si="28"/>
        <v>28355</v>
      </c>
      <c r="D255" s="258"/>
      <c r="E255" s="22"/>
      <c r="F255" s="23"/>
      <c r="G255" s="22"/>
      <c r="H255" s="38"/>
      <c r="J255" s="2">
        <v>535</v>
      </c>
      <c r="K255" s="2">
        <f t="shared" si="32"/>
        <v>53</v>
      </c>
      <c r="L255" s="101" t="s">
        <v>470</v>
      </c>
      <c r="M255" s="104" t="s">
        <v>62</v>
      </c>
      <c r="N255" s="104" t="s">
        <v>119</v>
      </c>
      <c r="O255" s="102">
        <v>1</v>
      </c>
      <c r="P255" s="11"/>
      <c r="S255" s="14"/>
      <c r="U255" s="35"/>
      <c r="V255" s="35"/>
      <c r="X255" s="47"/>
      <c r="Z255" s="47"/>
    </row>
    <row r="256" spans="2:26" ht="15" x14ac:dyDescent="0.25">
      <c r="B256" s="17">
        <v>28</v>
      </c>
      <c r="C256" s="17">
        <f t="shared" si="28"/>
        <v>28080</v>
      </c>
      <c r="D256" s="258"/>
      <c r="E256" s="22"/>
      <c r="F256" s="23"/>
      <c r="G256" s="22"/>
      <c r="H256" s="38"/>
      <c r="J256" s="2">
        <v>540</v>
      </c>
      <c r="K256" s="2">
        <f t="shared" si="32"/>
        <v>52</v>
      </c>
      <c r="L256" s="11"/>
      <c r="O256" s="14"/>
      <c r="P256" s="11"/>
      <c r="S256" s="14"/>
      <c r="U256" s="35"/>
      <c r="V256" s="35"/>
      <c r="X256" s="47"/>
      <c r="Z256" s="47"/>
    </row>
    <row r="257" spans="2:26" ht="15" x14ac:dyDescent="0.25">
      <c r="B257" s="17">
        <v>28</v>
      </c>
      <c r="C257" s="17">
        <f t="shared" si="28"/>
        <v>28340</v>
      </c>
      <c r="D257" s="258"/>
      <c r="E257" s="22"/>
      <c r="F257" s="23"/>
      <c r="G257" s="22"/>
      <c r="H257" s="38"/>
      <c r="J257" s="2">
        <v>545</v>
      </c>
      <c r="K257" s="2">
        <f t="shared" si="32"/>
        <v>52</v>
      </c>
      <c r="L257" s="11"/>
      <c r="O257" s="14"/>
      <c r="P257" s="11"/>
      <c r="S257" s="14"/>
      <c r="U257" s="35"/>
      <c r="V257" s="35"/>
      <c r="X257" s="47"/>
      <c r="Z257" s="47"/>
    </row>
    <row r="258" spans="2:26" ht="15" x14ac:dyDescent="0.25">
      <c r="B258" s="17">
        <v>28</v>
      </c>
      <c r="C258" s="17">
        <f t="shared" si="28"/>
        <v>28050</v>
      </c>
      <c r="D258" s="258"/>
      <c r="E258" s="22"/>
      <c r="F258" s="23"/>
      <c r="G258" s="22"/>
      <c r="H258" s="38"/>
      <c r="J258" s="2">
        <v>550</v>
      </c>
      <c r="K258" s="2">
        <f t="shared" si="32"/>
        <v>51</v>
      </c>
      <c r="L258" s="11"/>
      <c r="O258" s="14"/>
      <c r="P258" s="11"/>
      <c r="S258" s="14"/>
      <c r="U258" s="35"/>
      <c r="V258" s="35"/>
      <c r="X258" s="47"/>
      <c r="Z258" s="47"/>
    </row>
    <row r="259" spans="2:26" ht="15" x14ac:dyDescent="0.25">
      <c r="B259" s="17"/>
      <c r="C259" s="17"/>
      <c r="D259" s="258"/>
      <c r="E259" s="22"/>
      <c r="F259" s="23"/>
      <c r="G259" s="22"/>
      <c r="H259" s="38"/>
      <c r="I259" s="11"/>
      <c r="L259" s="11"/>
      <c r="O259" s="14"/>
      <c r="P259" s="11"/>
      <c r="S259" s="14"/>
      <c r="U259" s="35"/>
      <c r="V259" s="35"/>
      <c r="X259" s="47"/>
      <c r="Z259" s="47"/>
    </row>
    <row r="260" spans="2:26" ht="15" x14ac:dyDescent="0.25">
      <c r="B260" s="17"/>
      <c r="C260" s="17"/>
      <c r="D260" s="258"/>
      <c r="E260" s="22"/>
      <c r="F260" s="23"/>
      <c r="G260" s="22"/>
      <c r="H260" s="38"/>
      <c r="I260" s="11"/>
      <c r="K260" s="14"/>
      <c r="L260" s="11"/>
      <c r="O260" s="14"/>
      <c r="P260" s="11"/>
      <c r="S260" s="14"/>
      <c r="U260" s="35"/>
      <c r="V260" s="35"/>
      <c r="X260" s="47"/>
      <c r="Z260" s="47"/>
    </row>
    <row r="261" spans="2:26" ht="15" x14ac:dyDescent="0.25">
      <c r="B261" s="17"/>
      <c r="C261" s="17"/>
      <c r="D261" s="258"/>
      <c r="E261" s="22"/>
      <c r="F261" s="23"/>
      <c r="G261" s="22"/>
      <c r="H261" s="38"/>
      <c r="I261" s="11"/>
      <c r="L261" s="11"/>
      <c r="O261" s="14"/>
      <c r="P261" s="11"/>
      <c r="S261" s="14"/>
      <c r="U261" s="35"/>
      <c r="V261" s="35"/>
      <c r="X261" s="47"/>
      <c r="Z261" s="47"/>
    </row>
    <row r="262" spans="2:26" ht="15.75" thickBot="1" x14ac:dyDescent="0.3">
      <c r="B262" s="18"/>
      <c r="C262" s="18"/>
      <c r="D262" s="259"/>
      <c r="E262" s="24"/>
      <c r="F262" s="25"/>
      <c r="G262" s="24"/>
      <c r="H262" s="39"/>
      <c r="I262" s="12"/>
      <c r="J262" s="4"/>
      <c r="K262" s="4"/>
      <c r="L262" s="12"/>
      <c r="M262" s="4"/>
      <c r="N262" s="4"/>
      <c r="O262" s="15"/>
      <c r="P262" s="12"/>
      <c r="Q262" s="4"/>
      <c r="R262" s="4"/>
      <c r="S262" s="15"/>
      <c r="U262" s="35"/>
      <c r="V262" s="35"/>
      <c r="X262" s="47"/>
      <c r="Z262" s="47"/>
    </row>
    <row r="263" spans="2:26" ht="15" x14ac:dyDescent="0.25">
      <c r="B263" s="17">
        <v>29</v>
      </c>
      <c r="C263" s="17">
        <f t="shared" si="28"/>
        <v>29150</v>
      </c>
      <c r="D263" s="257">
        <v>154</v>
      </c>
      <c r="E263" s="22">
        <f>B263*F263</f>
        <v>40318.85185844027</v>
      </c>
      <c r="F263" s="23">
        <f>F254*(1-X263)</f>
        <v>1390.3052364979403</v>
      </c>
      <c r="G263" s="22">
        <f>B263*H263</f>
        <v>43981.398700300328</v>
      </c>
      <c r="H263" s="38">
        <f>H254*(1-Z263)</f>
        <v>1516.5999551827699</v>
      </c>
      <c r="I263" s="19" t="s">
        <v>142</v>
      </c>
      <c r="J263" s="19">
        <v>530</v>
      </c>
      <c r="K263" s="19">
        <f t="shared" ref="K263:K267" si="33">CEILING(B263*1000/J263,1)</f>
        <v>55</v>
      </c>
      <c r="L263" s="189" t="s">
        <v>451</v>
      </c>
      <c r="M263" s="190" t="s">
        <v>62</v>
      </c>
      <c r="N263" s="190" t="s">
        <v>119</v>
      </c>
      <c r="O263" s="191">
        <v>1</v>
      </c>
      <c r="P263" s="189" t="s">
        <v>529</v>
      </c>
      <c r="Q263" s="190" t="s">
        <v>62</v>
      </c>
      <c r="R263" s="190" t="s">
        <v>119</v>
      </c>
      <c r="S263" s="191">
        <v>1</v>
      </c>
      <c r="U263" s="35"/>
      <c r="V263" s="35"/>
      <c r="X263" s="47">
        <f>$X$182</f>
        <v>3.7599999999999999E-3</v>
      </c>
      <c r="Z263" s="47">
        <f t="shared" si="24"/>
        <v>3.7599999999999999E-3</v>
      </c>
    </row>
    <row r="264" spans="2:26" ht="15" x14ac:dyDescent="0.25">
      <c r="B264" s="17">
        <v>29</v>
      </c>
      <c r="C264" s="17">
        <f t="shared" si="28"/>
        <v>29425</v>
      </c>
      <c r="D264" s="258"/>
      <c r="E264" s="22"/>
      <c r="F264" s="23"/>
      <c r="G264" s="22"/>
      <c r="H264" s="38"/>
      <c r="J264" s="2">
        <v>535</v>
      </c>
      <c r="K264" s="2">
        <f t="shared" si="33"/>
        <v>55</v>
      </c>
      <c r="L264" s="101" t="s">
        <v>470</v>
      </c>
      <c r="M264" s="104" t="s">
        <v>62</v>
      </c>
      <c r="N264" s="104" t="s">
        <v>119</v>
      </c>
      <c r="O264" s="102">
        <v>1</v>
      </c>
      <c r="P264" s="11"/>
      <c r="S264" s="14"/>
      <c r="U264" s="35"/>
      <c r="V264" s="35"/>
      <c r="X264" s="47"/>
      <c r="Z264" s="47"/>
    </row>
    <row r="265" spans="2:26" ht="15" x14ac:dyDescent="0.25">
      <c r="B265" s="17">
        <v>29</v>
      </c>
      <c r="C265" s="17">
        <f t="shared" si="28"/>
        <v>29160</v>
      </c>
      <c r="D265" s="258"/>
      <c r="E265" s="22"/>
      <c r="F265" s="23"/>
      <c r="G265" s="22"/>
      <c r="H265" s="38"/>
      <c r="J265" s="2">
        <v>540</v>
      </c>
      <c r="K265" s="2">
        <f t="shared" si="33"/>
        <v>54</v>
      </c>
      <c r="L265" s="11"/>
      <c r="O265" s="14"/>
      <c r="P265" s="11"/>
      <c r="S265" s="14"/>
      <c r="U265" s="35"/>
      <c r="V265" s="35"/>
      <c r="X265" s="47"/>
      <c r="Z265" s="47"/>
    </row>
    <row r="266" spans="2:26" ht="15" x14ac:dyDescent="0.25">
      <c r="B266" s="17">
        <v>29</v>
      </c>
      <c r="C266" s="17">
        <f t="shared" si="28"/>
        <v>29430</v>
      </c>
      <c r="D266" s="258"/>
      <c r="E266" s="22"/>
      <c r="F266" s="23"/>
      <c r="G266" s="22"/>
      <c r="H266" s="38"/>
      <c r="J266" s="2">
        <v>545</v>
      </c>
      <c r="K266" s="2">
        <f t="shared" si="33"/>
        <v>54</v>
      </c>
      <c r="L266" s="11"/>
      <c r="O266" s="14"/>
      <c r="P266" s="11"/>
      <c r="S266" s="14"/>
      <c r="U266" s="35"/>
      <c r="V266" s="35"/>
      <c r="X266" s="47"/>
      <c r="Z266" s="47"/>
    </row>
    <row r="267" spans="2:26" ht="15" x14ac:dyDescent="0.25">
      <c r="B267" s="17">
        <v>29</v>
      </c>
      <c r="C267" s="17">
        <f t="shared" si="28"/>
        <v>29150</v>
      </c>
      <c r="D267" s="258"/>
      <c r="E267" s="22"/>
      <c r="F267" s="23"/>
      <c r="G267" s="22"/>
      <c r="H267" s="38"/>
      <c r="J267" s="2">
        <v>550</v>
      </c>
      <c r="K267" s="2">
        <f t="shared" si="33"/>
        <v>53</v>
      </c>
      <c r="L267" s="11"/>
      <c r="O267" s="14"/>
      <c r="P267" s="11"/>
      <c r="S267" s="14"/>
      <c r="U267" s="35"/>
      <c r="V267" s="35"/>
      <c r="X267" s="47"/>
      <c r="Z267" s="47"/>
    </row>
    <row r="268" spans="2:26" ht="15" x14ac:dyDescent="0.25">
      <c r="B268" s="17"/>
      <c r="C268" s="17"/>
      <c r="D268" s="258"/>
      <c r="E268" s="22"/>
      <c r="F268" s="23"/>
      <c r="G268" s="22"/>
      <c r="H268" s="38"/>
      <c r="I268" s="11"/>
      <c r="L268" s="11"/>
      <c r="O268" s="14"/>
      <c r="P268" s="11"/>
      <c r="S268" s="14"/>
      <c r="U268" s="35"/>
      <c r="V268" s="35"/>
      <c r="X268" s="47"/>
      <c r="Z268" s="47"/>
    </row>
    <row r="269" spans="2:26" ht="15" x14ac:dyDescent="0.25">
      <c r="B269" s="17"/>
      <c r="C269" s="17"/>
      <c r="D269" s="258"/>
      <c r="E269" s="22"/>
      <c r="F269" s="23"/>
      <c r="G269" s="22"/>
      <c r="H269" s="38"/>
      <c r="I269" s="11"/>
      <c r="K269" s="14"/>
      <c r="L269" s="11"/>
      <c r="O269" s="14"/>
      <c r="P269" s="11"/>
      <c r="S269" s="14"/>
      <c r="U269" s="35"/>
      <c r="V269" s="35"/>
      <c r="X269" s="47"/>
      <c r="Z269" s="47"/>
    </row>
    <row r="270" spans="2:26" ht="15" x14ac:dyDescent="0.25">
      <c r="B270" s="17"/>
      <c r="C270" s="17"/>
      <c r="D270" s="258"/>
      <c r="E270" s="22"/>
      <c r="F270" s="23"/>
      <c r="G270" s="22"/>
      <c r="H270" s="38"/>
      <c r="I270" s="11"/>
      <c r="L270" s="11"/>
      <c r="O270" s="14"/>
      <c r="P270" s="11"/>
      <c r="S270" s="14"/>
      <c r="U270" s="35"/>
      <c r="V270" s="35"/>
      <c r="X270" s="47"/>
      <c r="Z270" s="47"/>
    </row>
    <row r="271" spans="2:26" ht="15.75" thickBot="1" x14ac:dyDescent="0.3">
      <c r="B271" s="17"/>
      <c r="C271" s="17"/>
      <c r="D271" s="259"/>
      <c r="E271" s="22"/>
      <c r="F271" s="23"/>
      <c r="G271" s="22"/>
      <c r="H271" s="38"/>
      <c r="I271" s="12"/>
      <c r="J271" s="4"/>
      <c r="K271" s="4"/>
      <c r="L271" s="12"/>
      <c r="M271" s="4"/>
      <c r="N271" s="4"/>
      <c r="O271" s="15"/>
      <c r="P271" s="12"/>
      <c r="Q271" s="4"/>
      <c r="R271" s="4"/>
      <c r="S271" s="15"/>
      <c r="U271" s="35"/>
      <c r="V271" s="35"/>
      <c r="X271" s="47"/>
      <c r="Z271" s="47"/>
    </row>
    <row r="272" spans="2:26" ht="15" x14ac:dyDescent="0.25">
      <c r="B272" s="16">
        <v>30</v>
      </c>
      <c r="C272" s="16">
        <f t="shared" si="28"/>
        <v>30210</v>
      </c>
      <c r="D272" s="257">
        <v>160</v>
      </c>
      <c r="E272" s="36">
        <f>B272*F272</f>
        <v>41552.330664261237</v>
      </c>
      <c r="F272" s="51">
        <f>F263*(1-X272)</f>
        <v>1385.077688808708</v>
      </c>
      <c r="G272" s="36">
        <f>B272*H272</f>
        <v>45326.926180538489</v>
      </c>
      <c r="H272" s="37">
        <f>H263*(1-Z272)</f>
        <v>1510.8975393512828</v>
      </c>
      <c r="I272" s="19" t="s">
        <v>142</v>
      </c>
      <c r="J272" s="19">
        <v>530</v>
      </c>
      <c r="K272" s="19">
        <f t="shared" ref="K272:K276" si="34">CEILING(B272*1000/J272,1)</f>
        <v>57</v>
      </c>
      <c r="L272" s="189" t="s">
        <v>452</v>
      </c>
      <c r="M272" s="190" t="s">
        <v>62</v>
      </c>
      <c r="N272" s="190" t="s">
        <v>119</v>
      </c>
      <c r="O272" s="191">
        <v>1</v>
      </c>
      <c r="P272" s="189" t="s">
        <v>526</v>
      </c>
      <c r="Q272" s="190" t="s">
        <v>62</v>
      </c>
      <c r="R272" s="190" t="s">
        <v>119</v>
      </c>
      <c r="S272" s="191">
        <v>2</v>
      </c>
      <c r="U272" s="35"/>
      <c r="V272" s="35"/>
      <c r="X272" s="47">
        <f>$X$182</f>
        <v>3.7599999999999999E-3</v>
      </c>
      <c r="Z272" s="47">
        <f t="shared" si="24"/>
        <v>3.7599999999999999E-3</v>
      </c>
    </row>
    <row r="273" spans="2:26" ht="15" x14ac:dyDescent="0.25">
      <c r="B273" s="17">
        <v>30</v>
      </c>
      <c r="C273" s="17">
        <f t="shared" si="28"/>
        <v>30495</v>
      </c>
      <c r="D273" s="258"/>
      <c r="E273" s="22"/>
      <c r="F273" s="23"/>
      <c r="G273" s="22"/>
      <c r="H273" s="38"/>
      <c r="J273" s="2">
        <v>535</v>
      </c>
      <c r="K273" s="2">
        <f t="shared" si="34"/>
        <v>57</v>
      </c>
      <c r="L273" s="30" t="s">
        <v>471</v>
      </c>
      <c r="M273" s="31" t="s">
        <v>62</v>
      </c>
      <c r="N273" s="31" t="s">
        <v>119</v>
      </c>
      <c r="O273" s="32">
        <v>1</v>
      </c>
      <c r="P273" s="30" t="s">
        <v>464</v>
      </c>
      <c r="Q273" s="31" t="s">
        <v>62</v>
      </c>
      <c r="R273" s="31" t="s">
        <v>119</v>
      </c>
      <c r="S273" s="32">
        <v>2</v>
      </c>
      <c r="U273" s="35"/>
      <c r="V273" s="35"/>
      <c r="X273" s="47"/>
      <c r="Z273" s="47"/>
    </row>
    <row r="274" spans="2:26" ht="15" x14ac:dyDescent="0.25">
      <c r="B274" s="17">
        <v>30</v>
      </c>
      <c r="C274" s="17">
        <f t="shared" si="28"/>
        <v>30240</v>
      </c>
      <c r="D274" s="258"/>
      <c r="E274" s="22"/>
      <c r="F274" s="23"/>
      <c r="G274" s="22"/>
      <c r="H274" s="38"/>
      <c r="J274" s="2">
        <v>540</v>
      </c>
      <c r="K274" s="2">
        <f t="shared" si="34"/>
        <v>56</v>
      </c>
      <c r="L274" s="11"/>
      <c r="O274" s="14"/>
      <c r="P274" s="30" t="s">
        <v>529</v>
      </c>
      <c r="Q274" s="31" t="s">
        <v>62</v>
      </c>
      <c r="R274" s="31" t="s">
        <v>119</v>
      </c>
      <c r="S274" s="32">
        <v>1</v>
      </c>
      <c r="U274" s="35"/>
      <c r="V274" s="35"/>
      <c r="X274" s="47"/>
      <c r="Z274" s="47"/>
    </row>
    <row r="275" spans="2:26" ht="15" x14ac:dyDescent="0.25">
      <c r="B275" s="17">
        <v>30</v>
      </c>
      <c r="C275" s="17">
        <f t="shared" si="28"/>
        <v>30520</v>
      </c>
      <c r="D275" s="258"/>
      <c r="E275" s="22"/>
      <c r="F275" s="23"/>
      <c r="G275" s="22"/>
      <c r="H275" s="38"/>
      <c r="J275" s="2">
        <v>545</v>
      </c>
      <c r="K275" s="2">
        <f t="shared" si="34"/>
        <v>56</v>
      </c>
      <c r="L275" s="11"/>
      <c r="O275" s="14"/>
      <c r="P275" s="11"/>
      <c r="S275" s="14"/>
      <c r="U275" s="35"/>
      <c r="V275" s="35"/>
      <c r="X275" s="47"/>
      <c r="Z275" s="47"/>
    </row>
    <row r="276" spans="2:26" ht="15" x14ac:dyDescent="0.25">
      <c r="B276" s="17">
        <v>30</v>
      </c>
      <c r="C276" s="17">
        <f t="shared" si="28"/>
        <v>30250</v>
      </c>
      <c r="D276" s="258"/>
      <c r="E276" s="22"/>
      <c r="F276" s="23"/>
      <c r="G276" s="22"/>
      <c r="H276" s="38"/>
      <c r="J276" s="2">
        <v>550</v>
      </c>
      <c r="K276" s="2">
        <f t="shared" si="34"/>
        <v>55</v>
      </c>
      <c r="L276" s="11"/>
      <c r="O276" s="14"/>
      <c r="P276" s="11"/>
      <c r="S276" s="14"/>
      <c r="U276" s="35"/>
      <c r="V276" s="35"/>
      <c r="X276" s="47"/>
      <c r="Z276" s="47"/>
    </row>
    <row r="277" spans="2:26" ht="15" x14ac:dyDescent="0.25">
      <c r="B277" s="17"/>
      <c r="C277" s="17"/>
      <c r="D277" s="258"/>
      <c r="E277" s="22"/>
      <c r="F277" s="23"/>
      <c r="G277" s="22"/>
      <c r="H277" s="38"/>
      <c r="I277" s="11"/>
      <c r="L277" s="11"/>
      <c r="O277" s="14"/>
      <c r="P277" s="11"/>
      <c r="S277" s="14"/>
      <c r="U277" s="35"/>
      <c r="V277" s="35"/>
      <c r="X277" s="47"/>
      <c r="Z277" s="47"/>
    </row>
    <row r="278" spans="2:26" ht="15" x14ac:dyDescent="0.25">
      <c r="B278" s="17"/>
      <c r="C278" s="17"/>
      <c r="D278" s="258"/>
      <c r="E278" s="22"/>
      <c r="F278" s="23"/>
      <c r="G278" s="22"/>
      <c r="H278" s="38"/>
      <c r="I278" s="11"/>
      <c r="K278" s="14"/>
      <c r="L278" s="11"/>
      <c r="O278" s="14"/>
      <c r="P278" s="11"/>
      <c r="S278" s="14"/>
      <c r="U278" s="35"/>
      <c r="V278" s="35"/>
      <c r="X278" s="47"/>
      <c r="Z278" s="47"/>
    </row>
    <row r="279" spans="2:26" ht="15" x14ac:dyDescent="0.25">
      <c r="B279" s="17"/>
      <c r="C279" s="17"/>
      <c r="D279" s="258"/>
      <c r="E279" s="22"/>
      <c r="F279" s="23"/>
      <c r="G279" s="22"/>
      <c r="H279" s="38"/>
      <c r="I279" s="11"/>
      <c r="L279" s="11"/>
      <c r="O279" s="14"/>
      <c r="P279" s="11"/>
      <c r="S279" s="14"/>
      <c r="U279" s="35"/>
      <c r="V279" s="35"/>
      <c r="X279" s="47"/>
      <c r="Z279" s="47"/>
    </row>
    <row r="280" spans="2:26" ht="15.75" thickBot="1" x14ac:dyDescent="0.3">
      <c r="B280" s="18"/>
      <c r="C280" s="18"/>
      <c r="D280" s="259"/>
      <c r="E280" s="24"/>
      <c r="F280" s="25"/>
      <c r="G280" s="24"/>
      <c r="H280" s="39"/>
      <c r="I280" s="12"/>
      <c r="J280" s="4"/>
      <c r="K280" s="4"/>
      <c r="L280" s="12"/>
      <c r="M280" s="4"/>
      <c r="N280" s="4"/>
      <c r="O280" s="15"/>
      <c r="P280" s="12"/>
      <c r="Q280" s="4"/>
      <c r="R280" s="4"/>
      <c r="S280" s="15"/>
      <c r="U280" s="35"/>
      <c r="V280" s="35"/>
      <c r="X280" s="47"/>
      <c r="Z280" s="47"/>
    </row>
    <row r="281" spans="2:26" ht="15" x14ac:dyDescent="0.25">
      <c r="B281" s="17">
        <v>31</v>
      </c>
      <c r="C281" s="17">
        <f t="shared" si="28"/>
        <v>31270</v>
      </c>
      <c r="D281" s="257">
        <v>166</v>
      </c>
      <c r="E281" s="22">
        <f>B281*F281</f>
        <v>42775.963697662402</v>
      </c>
      <c r="F281" s="23">
        <f>F272*(1-X281)</f>
        <v>1379.8697966987872</v>
      </c>
      <c r="G281" s="22">
        <f>B281*H281</f>
        <v>46661.71350270298</v>
      </c>
      <c r="H281" s="38">
        <f>H272*(1-Z281)</f>
        <v>1505.216564603322</v>
      </c>
      <c r="I281" s="19" t="s">
        <v>142</v>
      </c>
      <c r="J281" s="19">
        <v>530</v>
      </c>
      <c r="K281" s="19">
        <f t="shared" ref="K281:K285" si="35">CEILING(B281*1000/J281,1)</f>
        <v>59</v>
      </c>
      <c r="L281" s="189" t="s">
        <v>452</v>
      </c>
      <c r="M281" s="190" t="s">
        <v>62</v>
      </c>
      <c r="N281" s="190" t="s">
        <v>119</v>
      </c>
      <c r="O281" s="191">
        <v>1</v>
      </c>
      <c r="P281" s="189" t="s">
        <v>526</v>
      </c>
      <c r="Q281" s="190" t="s">
        <v>62</v>
      </c>
      <c r="R281" s="190" t="s">
        <v>119</v>
      </c>
      <c r="S281" s="191">
        <v>2</v>
      </c>
      <c r="U281" s="35"/>
      <c r="V281" s="35"/>
      <c r="X281" s="47">
        <f>$X$182</f>
        <v>3.7599999999999999E-3</v>
      </c>
      <c r="Z281" s="47">
        <f t="shared" si="24"/>
        <v>3.7599999999999999E-3</v>
      </c>
    </row>
    <row r="282" spans="2:26" ht="15" x14ac:dyDescent="0.25">
      <c r="B282" s="17">
        <v>31</v>
      </c>
      <c r="C282" s="17">
        <f t="shared" si="28"/>
        <v>31030</v>
      </c>
      <c r="D282" s="258"/>
      <c r="E282" s="22"/>
      <c r="F282" s="23"/>
      <c r="G282" s="22"/>
      <c r="H282" s="38"/>
      <c r="J282" s="2">
        <v>535</v>
      </c>
      <c r="K282" s="2">
        <f t="shared" si="35"/>
        <v>58</v>
      </c>
      <c r="L282" s="30" t="s">
        <v>471</v>
      </c>
      <c r="M282" s="31" t="s">
        <v>62</v>
      </c>
      <c r="N282" s="31" t="s">
        <v>119</v>
      </c>
      <c r="O282" s="32">
        <v>1</v>
      </c>
      <c r="P282" s="30" t="s">
        <v>464</v>
      </c>
      <c r="Q282" s="31" t="s">
        <v>62</v>
      </c>
      <c r="R282" s="31" t="s">
        <v>119</v>
      </c>
      <c r="S282" s="32">
        <v>2</v>
      </c>
      <c r="U282" s="35"/>
      <c r="V282" s="35"/>
      <c r="X282" s="47"/>
      <c r="Z282" s="47"/>
    </row>
    <row r="283" spans="2:26" ht="15" x14ac:dyDescent="0.25">
      <c r="B283" s="17">
        <v>31</v>
      </c>
      <c r="C283" s="17">
        <f t="shared" si="28"/>
        <v>31320</v>
      </c>
      <c r="D283" s="258"/>
      <c r="E283" s="22"/>
      <c r="F283" s="23"/>
      <c r="G283" s="22"/>
      <c r="H283" s="38"/>
      <c r="J283" s="2">
        <v>540</v>
      </c>
      <c r="K283" s="2">
        <f t="shared" si="35"/>
        <v>58</v>
      </c>
      <c r="L283" s="11"/>
      <c r="O283" s="14"/>
      <c r="P283" s="30" t="s">
        <v>529</v>
      </c>
      <c r="Q283" s="31" t="s">
        <v>62</v>
      </c>
      <c r="R283" s="31" t="s">
        <v>119</v>
      </c>
      <c r="S283" s="32">
        <v>1</v>
      </c>
      <c r="U283" s="35"/>
      <c r="V283" s="35"/>
      <c r="X283" s="47"/>
      <c r="Z283" s="47"/>
    </row>
    <row r="284" spans="2:26" ht="15" x14ac:dyDescent="0.25">
      <c r="B284" s="17">
        <v>31</v>
      </c>
      <c r="C284" s="17">
        <f t="shared" si="28"/>
        <v>31065</v>
      </c>
      <c r="D284" s="258"/>
      <c r="E284" s="22"/>
      <c r="F284" s="23"/>
      <c r="G284" s="22"/>
      <c r="H284" s="38"/>
      <c r="J284" s="2">
        <v>545</v>
      </c>
      <c r="K284" s="2">
        <f t="shared" si="35"/>
        <v>57</v>
      </c>
      <c r="L284" s="11"/>
      <c r="O284" s="14"/>
      <c r="P284" s="11"/>
      <c r="S284" s="14"/>
      <c r="U284" s="35"/>
      <c r="V284" s="35"/>
      <c r="X284" s="47"/>
      <c r="Z284" s="47"/>
    </row>
    <row r="285" spans="2:26" ht="15" x14ac:dyDescent="0.25">
      <c r="B285" s="17">
        <v>31</v>
      </c>
      <c r="C285" s="17">
        <f t="shared" si="28"/>
        <v>31350</v>
      </c>
      <c r="D285" s="258"/>
      <c r="E285" s="22"/>
      <c r="F285" s="23"/>
      <c r="G285" s="22"/>
      <c r="H285" s="38"/>
      <c r="J285" s="2">
        <v>550</v>
      </c>
      <c r="K285" s="2">
        <f t="shared" si="35"/>
        <v>57</v>
      </c>
      <c r="L285" s="11"/>
      <c r="O285" s="14"/>
      <c r="P285" s="11"/>
      <c r="S285" s="14"/>
      <c r="U285" s="35"/>
      <c r="V285" s="35"/>
      <c r="X285" s="47"/>
      <c r="Z285" s="47"/>
    </row>
    <row r="286" spans="2:26" ht="15" x14ac:dyDescent="0.25">
      <c r="B286" s="17"/>
      <c r="C286" s="17"/>
      <c r="D286" s="258"/>
      <c r="E286" s="22"/>
      <c r="F286" s="23"/>
      <c r="G286" s="22"/>
      <c r="H286" s="38"/>
      <c r="I286" s="11"/>
      <c r="L286" s="11"/>
      <c r="O286" s="14"/>
      <c r="P286" s="11"/>
      <c r="S286" s="14"/>
      <c r="U286" s="35"/>
      <c r="V286" s="35"/>
      <c r="X286" s="47"/>
      <c r="Z286" s="47"/>
    </row>
    <row r="287" spans="2:26" ht="15" x14ac:dyDescent="0.25">
      <c r="B287" s="17"/>
      <c r="C287" s="17"/>
      <c r="D287" s="258"/>
      <c r="E287" s="22"/>
      <c r="F287" s="23"/>
      <c r="G287" s="22"/>
      <c r="H287" s="38"/>
      <c r="I287" s="11"/>
      <c r="K287" s="14"/>
      <c r="L287" s="11"/>
      <c r="O287" s="14"/>
      <c r="P287" s="11"/>
      <c r="S287" s="14"/>
      <c r="U287" s="35"/>
      <c r="V287" s="35"/>
      <c r="X287" s="47"/>
      <c r="Z287" s="47"/>
    </row>
    <row r="288" spans="2:26" ht="15" x14ac:dyDescent="0.25">
      <c r="B288" s="17"/>
      <c r="C288" s="17"/>
      <c r="D288" s="258"/>
      <c r="E288" s="22"/>
      <c r="F288" s="23"/>
      <c r="G288" s="22"/>
      <c r="H288" s="38"/>
      <c r="I288" s="11"/>
      <c r="L288" s="11"/>
      <c r="O288" s="14"/>
      <c r="P288" s="11"/>
      <c r="S288" s="14"/>
      <c r="U288" s="35"/>
      <c r="V288" s="35"/>
      <c r="X288" s="47"/>
      <c r="Z288" s="47"/>
    </row>
    <row r="289" spans="2:26" ht="15.75" thickBot="1" x14ac:dyDescent="0.3">
      <c r="B289" s="17"/>
      <c r="C289" s="17"/>
      <c r="D289" s="259"/>
      <c r="E289" s="22"/>
      <c r="F289" s="23"/>
      <c r="G289" s="22"/>
      <c r="H289" s="38"/>
      <c r="I289" s="12"/>
      <c r="J289" s="4"/>
      <c r="K289" s="4"/>
      <c r="L289" s="12"/>
      <c r="M289" s="4"/>
      <c r="N289" s="4"/>
      <c r="O289" s="15"/>
      <c r="P289" s="12"/>
      <c r="Q289" s="4"/>
      <c r="R289" s="4"/>
      <c r="S289" s="15"/>
      <c r="U289" s="35"/>
      <c r="V289" s="35"/>
      <c r="X289" s="47"/>
      <c r="Z289" s="47"/>
    </row>
    <row r="290" spans="2:26" ht="15" x14ac:dyDescent="0.25">
      <c r="B290" s="16">
        <v>32</v>
      </c>
      <c r="C290" s="16">
        <f t="shared" ref="C290:C348" si="36">K290*J290</f>
        <v>32330</v>
      </c>
      <c r="D290" s="257">
        <v>172</v>
      </c>
      <c r="E290" s="36">
        <f>B290*F290</f>
        <v>43989.807560422392</v>
      </c>
      <c r="F290" s="51">
        <f>F281*(1-X290)</f>
        <v>1374.6814862631998</v>
      </c>
      <c r="G290" s="36">
        <f>B290*H290</f>
        <v>47985.822410253233</v>
      </c>
      <c r="H290" s="37">
        <f>H281*(1-Z290)</f>
        <v>1499.5569503204135</v>
      </c>
      <c r="I290" s="19" t="s">
        <v>142</v>
      </c>
      <c r="J290" s="19">
        <v>530</v>
      </c>
      <c r="K290" s="19">
        <f t="shared" ref="K290:K294" si="37">CEILING(B290*1000/J290,1)</f>
        <v>61</v>
      </c>
      <c r="L290" s="189" t="s">
        <v>452</v>
      </c>
      <c r="M290" s="190" t="s">
        <v>62</v>
      </c>
      <c r="N290" s="190" t="s">
        <v>119</v>
      </c>
      <c r="O290" s="191">
        <v>1</v>
      </c>
      <c r="P290" s="189" t="s">
        <v>526</v>
      </c>
      <c r="Q290" s="190" t="s">
        <v>62</v>
      </c>
      <c r="R290" s="190" t="s">
        <v>119</v>
      </c>
      <c r="S290" s="191">
        <v>2</v>
      </c>
      <c r="U290" s="35"/>
      <c r="V290" s="35"/>
      <c r="X290" s="47">
        <f>$X$182</f>
        <v>3.7599999999999999E-3</v>
      </c>
      <c r="Z290" s="47">
        <f t="shared" si="24"/>
        <v>3.7599999999999999E-3</v>
      </c>
    </row>
    <row r="291" spans="2:26" ht="15" x14ac:dyDescent="0.25">
      <c r="B291" s="17">
        <v>32</v>
      </c>
      <c r="C291" s="17">
        <f t="shared" si="36"/>
        <v>32100</v>
      </c>
      <c r="D291" s="258"/>
      <c r="E291" s="22"/>
      <c r="F291" s="23"/>
      <c r="G291" s="22"/>
      <c r="H291" s="38"/>
      <c r="J291" s="2">
        <v>535</v>
      </c>
      <c r="K291" s="2">
        <f t="shared" si="37"/>
        <v>60</v>
      </c>
      <c r="L291" s="30" t="s">
        <v>471</v>
      </c>
      <c r="M291" s="31" t="s">
        <v>62</v>
      </c>
      <c r="N291" s="31" t="s">
        <v>119</v>
      </c>
      <c r="O291" s="32">
        <v>1</v>
      </c>
      <c r="P291" s="30" t="s">
        <v>464</v>
      </c>
      <c r="Q291" s="31" t="s">
        <v>62</v>
      </c>
      <c r="R291" s="31" t="s">
        <v>119</v>
      </c>
      <c r="S291" s="32">
        <v>2</v>
      </c>
      <c r="U291" s="35"/>
      <c r="V291" s="35"/>
      <c r="X291" s="47"/>
      <c r="Z291" s="47"/>
    </row>
    <row r="292" spans="2:26" ht="15" x14ac:dyDescent="0.25">
      <c r="B292" s="17">
        <v>32</v>
      </c>
      <c r="C292" s="17">
        <f t="shared" si="36"/>
        <v>32400</v>
      </c>
      <c r="D292" s="258"/>
      <c r="E292" s="22"/>
      <c r="F292" s="23"/>
      <c r="G292" s="22"/>
      <c r="H292" s="38"/>
      <c r="J292" s="2">
        <v>540</v>
      </c>
      <c r="K292" s="2">
        <f t="shared" si="37"/>
        <v>60</v>
      </c>
      <c r="L292" s="11"/>
      <c r="O292" s="14"/>
      <c r="P292" s="30" t="s">
        <v>529</v>
      </c>
      <c r="Q292" s="31" t="s">
        <v>62</v>
      </c>
      <c r="R292" s="31" t="s">
        <v>119</v>
      </c>
      <c r="S292" s="32">
        <v>1</v>
      </c>
      <c r="U292" s="35"/>
      <c r="V292" s="35"/>
      <c r="X292" s="47"/>
      <c r="Z292" s="47"/>
    </row>
    <row r="293" spans="2:26" ht="15" x14ac:dyDescent="0.25">
      <c r="B293" s="17">
        <v>32</v>
      </c>
      <c r="C293" s="17">
        <f t="shared" si="36"/>
        <v>32155</v>
      </c>
      <c r="D293" s="258"/>
      <c r="E293" s="22"/>
      <c r="F293" s="23"/>
      <c r="G293" s="22"/>
      <c r="H293" s="38"/>
      <c r="J293" s="2">
        <v>545</v>
      </c>
      <c r="K293" s="2">
        <f t="shared" si="37"/>
        <v>59</v>
      </c>
      <c r="L293" s="11"/>
      <c r="O293" s="14"/>
      <c r="P293" s="11"/>
      <c r="S293" s="14"/>
      <c r="U293" s="35"/>
      <c r="V293" s="35"/>
      <c r="X293" s="47"/>
      <c r="Z293" s="47"/>
    </row>
    <row r="294" spans="2:26" ht="15" x14ac:dyDescent="0.25">
      <c r="B294" s="17">
        <v>32</v>
      </c>
      <c r="C294" s="17">
        <f t="shared" si="36"/>
        <v>32450</v>
      </c>
      <c r="D294" s="258"/>
      <c r="E294" s="22"/>
      <c r="F294" s="23"/>
      <c r="G294" s="22"/>
      <c r="H294" s="38"/>
      <c r="J294" s="2">
        <v>550</v>
      </c>
      <c r="K294" s="2">
        <f t="shared" si="37"/>
        <v>59</v>
      </c>
      <c r="L294" s="11"/>
      <c r="O294" s="14"/>
      <c r="P294" s="11"/>
      <c r="S294" s="14"/>
      <c r="U294" s="35"/>
      <c r="V294" s="35"/>
      <c r="X294" s="47"/>
      <c r="Z294" s="47"/>
    </row>
    <row r="295" spans="2:26" ht="15" x14ac:dyDescent="0.25">
      <c r="B295" s="17"/>
      <c r="C295" s="17"/>
      <c r="D295" s="258"/>
      <c r="E295" s="22"/>
      <c r="F295" s="23"/>
      <c r="G295" s="22"/>
      <c r="H295" s="38"/>
      <c r="I295" s="11"/>
      <c r="L295" s="11"/>
      <c r="O295" s="14"/>
      <c r="P295" s="11"/>
      <c r="S295" s="14"/>
      <c r="U295" s="35"/>
      <c r="V295" s="35"/>
      <c r="X295" s="47"/>
      <c r="Z295" s="47"/>
    </row>
    <row r="296" spans="2:26" ht="15" x14ac:dyDescent="0.25">
      <c r="B296" s="17"/>
      <c r="C296" s="17"/>
      <c r="D296" s="258"/>
      <c r="E296" s="22"/>
      <c r="F296" s="23"/>
      <c r="G296" s="22"/>
      <c r="H296" s="38"/>
      <c r="I296" s="11"/>
      <c r="K296" s="14"/>
      <c r="L296" s="11"/>
      <c r="O296" s="14"/>
      <c r="P296" s="11"/>
      <c r="S296" s="14"/>
      <c r="U296" s="35"/>
      <c r="V296" s="35"/>
      <c r="X296" s="47"/>
      <c r="Z296" s="47"/>
    </row>
    <row r="297" spans="2:26" ht="15" x14ac:dyDescent="0.25">
      <c r="B297" s="17"/>
      <c r="C297" s="17"/>
      <c r="D297" s="258"/>
      <c r="E297" s="22"/>
      <c r="F297" s="23"/>
      <c r="G297" s="22"/>
      <c r="H297" s="38"/>
      <c r="I297" s="11"/>
      <c r="L297" s="11"/>
      <c r="O297" s="14"/>
      <c r="P297" s="11"/>
      <c r="S297" s="14"/>
      <c r="U297" s="35"/>
      <c r="V297" s="35"/>
      <c r="X297" s="47"/>
      <c r="Z297" s="47"/>
    </row>
    <row r="298" spans="2:26" ht="15.75" thickBot="1" x14ac:dyDescent="0.3">
      <c r="B298" s="18"/>
      <c r="C298" s="18"/>
      <c r="D298" s="259"/>
      <c r="E298" s="24"/>
      <c r="F298" s="25"/>
      <c r="G298" s="24"/>
      <c r="H298" s="39"/>
      <c r="I298" s="12"/>
      <c r="J298" s="4"/>
      <c r="K298" s="4"/>
      <c r="L298" s="12"/>
      <c r="M298" s="4"/>
      <c r="N298" s="4"/>
      <c r="O298" s="15"/>
      <c r="P298" s="12"/>
      <c r="Q298" s="4"/>
      <c r="R298" s="4"/>
      <c r="S298" s="15"/>
      <c r="U298" s="35"/>
      <c r="V298" s="35"/>
      <c r="X298" s="47"/>
      <c r="Z298" s="47"/>
    </row>
    <row r="299" spans="2:26" ht="15" x14ac:dyDescent="0.25">
      <c r="B299" s="17">
        <v>33</v>
      </c>
      <c r="C299" s="17">
        <f t="shared" si="36"/>
        <v>33390</v>
      </c>
      <c r="D299" s="257">
        <v>178</v>
      </c>
      <c r="E299" s="22">
        <f>B299*F299</f>
        <v>45193.918567870052</v>
      </c>
      <c r="F299" s="23">
        <f>F290*(1-X299)</f>
        <v>1369.5126838748502</v>
      </c>
      <c r="G299" s="22">
        <f>B299*H299</f>
        <v>49299.314334177885</v>
      </c>
      <c r="H299" s="38">
        <f>H290*(1-Z299)</f>
        <v>1493.9186161872087</v>
      </c>
      <c r="I299" s="19" t="s">
        <v>142</v>
      </c>
      <c r="J299" s="19">
        <v>530</v>
      </c>
      <c r="K299" s="19">
        <f t="shared" ref="K299:K303" si="38">CEILING(B299*1000/J299,1)</f>
        <v>63</v>
      </c>
      <c r="L299" s="189" t="s">
        <v>453</v>
      </c>
      <c r="M299" s="190" t="s">
        <v>62</v>
      </c>
      <c r="N299" s="190" t="s">
        <v>119</v>
      </c>
      <c r="O299" s="191">
        <v>1</v>
      </c>
      <c r="P299" s="189" t="s">
        <v>529</v>
      </c>
      <c r="Q299" s="190" t="s">
        <v>62</v>
      </c>
      <c r="R299" s="190" t="s">
        <v>119</v>
      </c>
      <c r="S299" s="191">
        <v>1</v>
      </c>
      <c r="U299" s="35"/>
      <c r="V299" s="35"/>
      <c r="X299" s="47">
        <f>$X$182</f>
        <v>3.7599999999999999E-3</v>
      </c>
      <c r="Z299" s="47">
        <f t="shared" si="24"/>
        <v>3.7599999999999999E-3</v>
      </c>
    </row>
    <row r="300" spans="2:26" ht="15" x14ac:dyDescent="0.25">
      <c r="B300" s="17">
        <v>33</v>
      </c>
      <c r="C300" s="17">
        <f t="shared" si="36"/>
        <v>33170</v>
      </c>
      <c r="D300" s="258"/>
      <c r="E300" s="22"/>
      <c r="F300" s="23"/>
      <c r="G300" s="22"/>
      <c r="H300" s="38"/>
      <c r="J300" s="2">
        <v>535</v>
      </c>
      <c r="K300" s="2">
        <f t="shared" si="38"/>
        <v>62</v>
      </c>
      <c r="L300" s="101" t="s">
        <v>472</v>
      </c>
      <c r="M300" s="104" t="s">
        <v>62</v>
      </c>
      <c r="N300" s="104" t="s">
        <v>119</v>
      </c>
      <c r="O300" s="102">
        <v>1</v>
      </c>
      <c r="P300" s="11"/>
      <c r="S300" s="14"/>
      <c r="U300" s="35"/>
      <c r="V300" s="35"/>
      <c r="X300" s="47"/>
      <c r="Z300" s="47"/>
    </row>
    <row r="301" spans="2:26" ht="15" x14ac:dyDescent="0.25">
      <c r="B301" s="17">
        <v>33</v>
      </c>
      <c r="C301" s="17">
        <f t="shared" si="36"/>
        <v>33480</v>
      </c>
      <c r="D301" s="258"/>
      <c r="E301" s="22"/>
      <c r="F301" s="23"/>
      <c r="G301" s="22"/>
      <c r="H301" s="38"/>
      <c r="J301" s="2">
        <v>540</v>
      </c>
      <c r="K301" s="2">
        <f t="shared" si="38"/>
        <v>62</v>
      </c>
      <c r="L301" s="11"/>
      <c r="O301" s="14"/>
      <c r="P301" s="11"/>
      <c r="S301" s="14"/>
      <c r="U301" s="35"/>
      <c r="V301" s="35"/>
      <c r="X301" s="47"/>
      <c r="Z301" s="47"/>
    </row>
    <row r="302" spans="2:26" ht="15" x14ac:dyDescent="0.25">
      <c r="B302" s="17">
        <v>33</v>
      </c>
      <c r="C302" s="17">
        <f t="shared" si="36"/>
        <v>33245</v>
      </c>
      <c r="D302" s="258"/>
      <c r="E302" s="22"/>
      <c r="F302" s="23"/>
      <c r="G302" s="22"/>
      <c r="H302" s="38"/>
      <c r="J302" s="2">
        <v>545</v>
      </c>
      <c r="K302" s="2">
        <f t="shared" si="38"/>
        <v>61</v>
      </c>
      <c r="L302" s="11"/>
      <c r="O302" s="14"/>
      <c r="P302" s="11"/>
      <c r="S302" s="14"/>
      <c r="U302" s="35"/>
      <c r="V302" s="35"/>
      <c r="X302" s="47"/>
      <c r="Z302" s="47"/>
    </row>
    <row r="303" spans="2:26" ht="15" x14ac:dyDescent="0.25">
      <c r="B303" s="17">
        <v>33</v>
      </c>
      <c r="C303" s="17">
        <f t="shared" si="36"/>
        <v>33000</v>
      </c>
      <c r="D303" s="258"/>
      <c r="E303" s="22"/>
      <c r="F303" s="23"/>
      <c r="G303" s="22"/>
      <c r="H303" s="38"/>
      <c r="J303" s="2">
        <v>550</v>
      </c>
      <c r="K303" s="2">
        <f t="shared" si="38"/>
        <v>60</v>
      </c>
      <c r="L303" s="11"/>
      <c r="O303" s="14"/>
      <c r="P303" s="11"/>
      <c r="S303" s="14"/>
      <c r="U303" s="35"/>
      <c r="V303" s="35"/>
      <c r="X303" s="47"/>
      <c r="Z303" s="47"/>
    </row>
    <row r="304" spans="2:26" ht="15" x14ac:dyDescent="0.25">
      <c r="B304" s="17"/>
      <c r="C304" s="17"/>
      <c r="D304" s="258"/>
      <c r="E304" s="22"/>
      <c r="F304" s="23"/>
      <c r="G304" s="22"/>
      <c r="H304" s="38"/>
      <c r="I304" s="11"/>
      <c r="L304" s="11"/>
      <c r="O304" s="14"/>
      <c r="P304" s="11"/>
      <c r="S304" s="14"/>
      <c r="U304" s="35"/>
      <c r="V304" s="35"/>
      <c r="X304" s="47"/>
      <c r="Z304" s="47"/>
    </row>
    <row r="305" spans="2:26" ht="15" x14ac:dyDescent="0.25">
      <c r="B305" s="17"/>
      <c r="C305" s="17"/>
      <c r="D305" s="258"/>
      <c r="E305" s="22"/>
      <c r="F305" s="23"/>
      <c r="G305" s="22"/>
      <c r="H305" s="38"/>
      <c r="I305" s="11"/>
      <c r="K305" s="14"/>
      <c r="L305" s="11"/>
      <c r="O305" s="14"/>
      <c r="P305" s="11"/>
      <c r="S305" s="14"/>
      <c r="U305" s="35"/>
      <c r="V305" s="35"/>
      <c r="X305" s="47"/>
      <c r="Z305" s="47"/>
    </row>
    <row r="306" spans="2:26" ht="15" x14ac:dyDescent="0.25">
      <c r="B306" s="17"/>
      <c r="C306" s="17"/>
      <c r="D306" s="258"/>
      <c r="E306" s="22"/>
      <c r="F306" s="23"/>
      <c r="G306" s="22"/>
      <c r="H306" s="38"/>
      <c r="I306" s="11"/>
      <c r="L306" s="11"/>
      <c r="O306" s="14"/>
      <c r="P306" s="11"/>
      <c r="S306" s="14"/>
      <c r="U306" s="35"/>
      <c r="V306" s="35"/>
      <c r="X306" s="47"/>
      <c r="Z306" s="47"/>
    </row>
    <row r="307" spans="2:26" ht="15.75" thickBot="1" x14ac:dyDescent="0.3">
      <c r="B307" s="17"/>
      <c r="C307" s="17"/>
      <c r="D307" s="259"/>
      <c r="E307" s="22"/>
      <c r="F307" s="23"/>
      <c r="G307" s="22"/>
      <c r="H307" s="38"/>
      <c r="I307" s="12"/>
      <c r="J307" s="4"/>
      <c r="K307" s="4"/>
      <c r="L307" s="12"/>
      <c r="M307" s="4"/>
      <c r="N307" s="4"/>
      <c r="O307" s="15"/>
      <c r="P307" s="12"/>
      <c r="Q307" s="4"/>
      <c r="R307" s="4"/>
      <c r="S307" s="15"/>
      <c r="U307" s="35"/>
      <c r="V307" s="35"/>
      <c r="X307" s="47"/>
      <c r="Z307" s="47"/>
    </row>
    <row r="308" spans="2:26" ht="15" x14ac:dyDescent="0.25">
      <c r="B308" s="16">
        <v>34</v>
      </c>
      <c r="C308" s="16">
        <f t="shared" si="36"/>
        <v>34450</v>
      </c>
      <c r="D308" s="257">
        <v>184</v>
      </c>
      <c r="E308" s="36">
        <f>B308*F308</f>
        <v>46388.352750238344</v>
      </c>
      <c r="F308" s="51">
        <f>F299*(1-X308)</f>
        <v>1364.3633161834807</v>
      </c>
      <c r="G308" s="36">
        <f>B308*H308</f>
        <v>50602.250394471725</v>
      </c>
      <c r="H308" s="37">
        <f>H299*(1-Z308)</f>
        <v>1488.3014821903448</v>
      </c>
      <c r="I308" s="19" t="s">
        <v>142</v>
      </c>
      <c r="J308" s="19">
        <v>530</v>
      </c>
      <c r="K308" s="19">
        <f t="shared" ref="K308:K312" si="39">CEILING(B308*1000/J308,1)</f>
        <v>65</v>
      </c>
      <c r="L308" s="189" t="s">
        <v>447</v>
      </c>
      <c r="M308" s="190" t="s">
        <v>62</v>
      </c>
      <c r="N308" s="190" t="s">
        <v>119</v>
      </c>
      <c r="O308" s="191">
        <v>2</v>
      </c>
      <c r="P308" s="189" t="s">
        <v>527</v>
      </c>
      <c r="Q308" s="190" t="s">
        <v>62</v>
      </c>
      <c r="R308" s="190" t="s">
        <v>119</v>
      </c>
      <c r="S308" s="191">
        <v>2</v>
      </c>
      <c r="U308" s="35"/>
      <c r="V308" s="35"/>
      <c r="X308" s="47">
        <f>$X$182</f>
        <v>3.7599999999999999E-3</v>
      </c>
      <c r="Z308" s="47">
        <f t="shared" si="24"/>
        <v>3.7599999999999999E-3</v>
      </c>
    </row>
    <row r="309" spans="2:26" ht="15" x14ac:dyDescent="0.25">
      <c r="B309" s="17">
        <v>34</v>
      </c>
      <c r="C309" s="17">
        <f t="shared" si="36"/>
        <v>34240</v>
      </c>
      <c r="D309" s="258"/>
      <c r="E309" s="22"/>
      <c r="F309" s="23"/>
      <c r="G309" s="22"/>
      <c r="H309" s="38"/>
      <c r="J309" s="2">
        <v>535</v>
      </c>
      <c r="K309" s="2">
        <f t="shared" si="39"/>
        <v>64</v>
      </c>
      <c r="L309" s="11"/>
      <c r="O309" s="14"/>
      <c r="P309" s="11"/>
      <c r="S309" s="14"/>
      <c r="U309" s="35"/>
      <c r="V309" s="35"/>
      <c r="X309" s="47"/>
      <c r="Z309" s="47"/>
    </row>
    <row r="310" spans="2:26" ht="15" x14ac:dyDescent="0.25">
      <c r="B310" s="17">
        <v>34</v>
      </c>
      <c r="C310" s="17">
        <f t="shared" si="36"/>
        <v>34020</v>
      </c>
      <c r="D310" s="258"/>
      <c r="E310" s="22"/>
      <c r="F310" s="23"/>
      <c r="G310" s="22"/>
      <c r="H310" s="38"/>
      <c r="J310" s="2">
        <v>540</v>
      </c>
      <c r="K310" s="2">
        <f t="shared" si="39"/>
        <v>63</v>
      </c>
      <c r="L310" s="11"/>
      <c r="O310" s="14"/>
      <c r="P310" s="11"/>
      <c r="S310" s="14"/>
      <c r="U310" s="35"/>
      <c r="V310" s="35"/>
      <c r="X310" s="47"/>
      <c r="Z310" s="47"/>
    </row>
    <row r="311" spans="2:26" ht="15" x14ac:dyDescent="0.25">
      <c r="B311" s="17">
        <v>34</v>
      </c>
      <c r="C311" s="17">
        <f t="shared" si="36"/>
        <v>34335</v>
      </c>
      <c r="D311" s="258"/>
      <c r="E311" s="22"/>
      <c r="F311" s="23"/>
      <c r="G311" s="22"/>
      <c r="H311" s="38"/>
      <c r="J311" s="2">
        <v>545</v>
      </c>
      <c r="K311" s="2">
        <f t="shared" si="39"/>
        <v>63</v>
      </c>
      <c r="L311" s="11"/>
      <c r="O311" s="14"/>
      <c r="P311" s="11"/>
      <c r="S311" s="14"/>
      <c r="U311" s="35"/>
      <c r="V311" s="35"/>
      <c r="X311" s="47"/>
      <c r="Z311" s="47"/>
    </row>
    <row r="312" spans="2:26" ht="15" x14ac:dyDescent="0.25">
      <c r="B312" s="17">
        <v>34</v>
      </c>
      <c r="C312" s="17">
        <f t="shared" si="36"/>
        <v>34100</v>
      </c>
      <c r="D312" s="258"/>
      <c r="E312" s="22"/>
      <c r="F312" s="23"/>
      <c r="G312" s="22"/>
      <c r="H312" s="38"/>
      <c r="J312" s="2">
        <v>550</v>
      </c>
      <c r="K312" s="2">
        <f t="shared" si="39"/>
        <v>62</v>
      </c>
      <c r="L312" s="11"/>
      <c r="O312" s="14"/>
      <c r="P312" s="11"/>
      <c r="S312" s="14"/>
      <c r="U312" s="35"/>
      <c r="V312" s="35"/>
      <c r="X312" s="47"/>
      <c r="Z312" s="47"/>
    </row>
    <row r="313" spans="2:26" ht="15" x14ac:dyDescent="0.25">
      <c r="B313" s="17"/>
      <c r="C313" s="17"/>
      <c r="D313" s="258"/>
      <c r="E313" s="22"/>
      <c r="F313" s="23"/>
      <c r="G313" s="22"/>
      <c r="H313" s="38"/>
      <c r="I313" s="11"/>
      <c r="L313" s="11"/>
      <c r="O313" s="14"/>
      <c r="P313" s="11"/>
      <c r="S313" s="14"/>
      <c r="U313" s="35"/>
      <c r="V313" s="35"/>
      <c r="X313" s="47"/>
      <c r="Z313" s="47"/>
    </row>
    <row r="314" spans="2:26" ht="15" x14ac:dyDescent="0.25">
      <c r="B314" s="17"/>
      <c r="C314" s="17"/>
      <c r="D314" s="258"/>
      <c r="E314" s="22"/>
      <c r="F314" s="23"/>
      <c r="G314" s="22"/>
      <c r="H314" s="38"/>
      <c r="I314" s="11"/>
      <c r="K314" s="14"/>
      <c r="L314" s="11"/>
      <c r="O314" s="14"/>
      <c r="P314" s="11"/>
      <c r="S314" s="14"/>
      <c r="U314" s="35"/>
      <c r="V314" s="35"/>
      <c r="X314" s="47"/>
      <c r="Z314" s="47"/>
    </row>
    <row r="315" spans="2:26" ht="15" x14ac:dyDescent="0.25">
      <c r="B315" s="17"/>
      <c r="C315" s="17"/>
      <c r="D315" s="258"/>
      <c r="E315" s="22"/>
      <c r="F315" s="23"/>
      <c r="G315" s="22"/>
      <c r="H315" s="38"/>
      <c r="I315" s="11"/>
      <c r="L315" s="11"/>
      <c r="O315" s="14"/>
      <c r="P315" s="11"/>
      <c r="S315" s="14"/>
      <c r="U315" s="35"/>
      <c r="V315" s="35"/>
      <c r="X315" s="47"/>
      <c r="Z315" s="47"/>
    </row>
    <row r="316" spans="2:26" ht="15.75" thickBot="1" x14ac:dyDescent="0.3">
      <c r="B316" s="18"/>
      <c r="C316" s="18"/>
      <c r="D316" s="259"/>
      <c r="E316" s="24"/>
      <c r="F316" s="25"/>
      <c r="G316" s="24"/>
      <c r="H316" s="39"/>
      <c r="I316" s="12"/>
      <c r="J316" s="4"/>
      <c r="K316" s="4"/>
      <c r="L316" s="12"/>
      <c r="M316" s="4"/>
      <c r="N316" s="4"/>
      <c r="O316" s="15"/>
      <c r="P316" s="12"/>
      <c r="Q316" s="4"/>
      <c r="R316" s="4"/>
      <c r="S316" s="15"/>
      <c r="U316" s="35"/>
      <c r="V316" s="35"/>
      <c r="X316" s="47"/>
      <c r="Z316" s="47"/>
    </row>
    <row r="317" spans="2:26" ht="15" x14ac:dyDescent="0.25">
      <c r="B317" s="17">
        <v>35</v>
      </c>
      <c r="C317" s="17">
        <f t="shared" si="36"/>
        <v>35510</v>
      </c>
      <c r="D317" s="257">
        <v>190</v>
      </c>
      <c r="E317" s="22">
        <f>B317*F317</f>
        <v>47573.165854012077</v>
      </c>
      <c r="F317" s="23">
        <f>F308*(1-X317)</f>
        <v>1359.2333101146307</v>
      </c>
      <c r="G317" s="22">
        <f>B317*H317</f>
        <v>51894.691401605822</v>
      </c>
      <c r="H317" s="38">
        <f>H308*(1-Z317)</f>
        <v>1482.7054686173092</v>
      </c>
      <c r="I317" s="19" t="s">
        <v>142</v>
      </c>
      <c r="J317" s="19">
        <v>530</v>
      </c>
      <c r="K317" s="19">
        <f t="shared" ref="K317:K321" si="40">CEILING(B317*1000/J317,1)</f>
        <v>67</v>
      </c>
      <c r="L317" s="189" t="s">
        <v>472</v>
      </c>
      <c r="M317" s="190" t="s">
        <v>62</v>
      </c>
      <c r="N317" s="190" t="s">
        <v>119</v>
      </c>
      <c r="O317" s="191">
        <v>1</v>
      </c>
      <c r="P317" s="189" t="s">
        <v>529</v>
      </c>
      <c r="Q317" s="190" t="s">
        <v>62</v>
      </c>
      <c r="R317" s="190" t="s">
        <v>119</v>
      </c>
      <c r="S317" s="191">
        <v>1</v>
      </c>
      <c r="U317" s="35"/>
      <c r="V317" s="35"/>
      <c r="X317" s="47">
        <f>$X$182</f>
        <v>3.7599999999999999E-3</v>
      </c>
      <c r="Z317" s="47">
        <f t="shared" si="24"/>
        <v>3.7599999999999999E-3</v>
      </c>
    </row>
    <row r="318" spans="2:26" ht="15" x14ac:dyDescent="0.25">
      <c r="B318" s="17">
        <v>35</v>
      </c>
      <c r="C318" s="17">
        <f t="shared" si="36"/>
        <v>35310</v>
      </c>
      <c r="D318" s="258"/>
      <c r="E318" s="22"/>
      <c r="F318" s="23"/>
      <c r="G318" s="22"/>
      <c r="H318" s="38"/>
      <c r="J318" s="2">
        <v>535</v>
      </c>
      <c r="K318" s="2">
        <f t="shared" si="40"/>
        <v>66</v>
      </c>
      <c r="L318" s="11"/>
      <c r="O318" s="14"/>
      <c r="P318" s="11"/>
      <c r="S318" s="14"/>
      <c r="U318" s="35"/>
      <c r="V318" s="35"/>
      <c r="X318" s="47"/>
      <c r="Z318" s="47"/>
    </row>
    <row r="319" spans="2:26" ht="15" x14ac:dyDescent="0.25">
      <c r="B319" s="17">
        <v>35</v>
      </c>
      <c r="C319" s="17">
        <f t="shared" si="36"/>
        <v>35100</v>
      </c>
      <c r="D319" s="258"/>
      <c r="E319" s="22"/>
      <c r="F319" s="23"/>
      <c r="G319" s="22"/>
      <c r="H319" s="38"/>
      <c r="J319" s="2">
        <v>540</v>
      </c>
      <c r="K319" s="2">
        <f t="shared" si="40"/>
        <v>65</v>
      </c>
      <c r="L319" s="11"/>
      <c r="O319" s="14"/>
      <c r="P319" s="11"/>
      <c r="S319" s="14"/>
      <c r="U319" s="35"/>
      <c r="V319" s="35"/>
      <c r="X319" s="47"/>
      <c r="Z319" s="47"/>
    </row>
    <row r="320" spans="2:26" ht="15" x14ac:dyDescent="0.25">
      <c r="B320" s="17">
        <v>35</v>
      </c>
      <c r="C320" s="17">
        <f t="shared" si="36"/>
        <v>35425</v>
      </c>
      <c r="D320" s="258"/>
      <c r="E320" s="22"/>
      <c r="F320" s="23"/>
      <c r="G320" s="22"/>
      <c r="H320" s="38"/>
      <c r="J320" s="2">
        <v>545</v>
      </c>
      <c r="K320" s="2">
        <f t="shared" si="40"/>
        <v>65</v>
      </c>
      <c r="L320" s="11"/>
      <c r="O320" s="14"/>
      <c r="P320" s="11"/>
      <c r="S320" s="14"/>
      <c r="U320" s="35"/>
      <c r="V320" s="35"/>
      <c r="X320" s="47"/>
      <c r="Z320" s="47"/>
    </row>
    <row r="321" spans="2:26" ht="15" x14ac:dyDescent="0.25">
      <c r="B321" s="17">
        <v>35</v>
      </c>
      <c r="C321" s="17">
        <f t="shared" si="36"/>
        <v>35200</v>
      </c>
      <c r="D321" s="258"/>
      <c r="E321" s="22"/>
      <c r="F321" s="23"/>
      <c r="G321" s="22"/>
      <c r="H321" s="38"/>
      <c r="J321" s="2">
        <v>550</v>
      </c>
      <c r="K321" s="2">
        <f t="shared" si="40"/>
        <v>64</v>
      </c>
      <c r="L321" s="11"/>
      <c r="O321" s="14"/>
      <c r="P321" s="11"/>
      <c r="S321" s="14"/>
      <c r="U321" s="35"/>
      <c r="V321" s="35"/>
      <c r="X321" s="47"/>
      <c r="Z321" s="47"/>
    </row>
    <row r="322" spans="2:26" ht="15" x14ac:dyDescent="0.25">
      <c r="B322" s="17"/>
      <c r="C322" s="17"/>
      <c r="D322" s="258"/>
      <c r="E322" s="22"/>
      <c r="F322" s="23"/>
      <c r="G322" s="22"/>
      <c r="H322" s="38"/>
      <c r="I322" s="11"/>
      <c r="L322" s="11"/>
      <c r="O322" s="14"/>
      <c r="P322" s="11"/>
      <c r="S322" s="14"/>
      <c r="U322" s="35"/>
      <c r="V322" s="35"/>
      <c r="X322" s="47"/>
      <c r="Z322" s="47"/>
    </row>
    <row r="323" spans="2:26" ht="15" x14ac:dyDescent="0.25">
      <c r="B323" s="17"/>
      <c r="C323" s="17"/>
      <c r="D323" s="258"/>
      <c r="E323" s="22"/>
      <c r="F323" s="23"/>
      <c r="G323" s="22"/>
      <c r="H323" s="38"/>
      <c r="I323" s="11"/>
      <c r="K323" s="14"/>
      <c r="L323" s="11"/>
      <c r="O323" s="14"/>
      <c r="P323" s="11"/>
      <c r="S323" s="14"/>
      <c r="U323" s="35"/>
      <c r="V323" s="35"/>
      <c r="X323" s="47"/>
      <c r="Z323" s="47"/>
    </row>
    <row r="324" spans="2:26" ht="15" x14ac:dyDescent="0.25">
      <c r="B324" s="17"/>
      <c r="C324" s="17"/>
      <c r="D324" s="258"/>
      <c r="E324" s="22"/>
      <c r="F324" s="23"/>
      <c r="G324" s="22"/>
      <c r="H324" s="38"/>
      <c r="I324" s="11"/>
      <c r="L324" s="11"/>
      <c r="O324" s="14"/>
      <c r="P324" s="11"/>
      <c r="S324" s="14"/>
      <c r="U324" s="35"/>
      <c r="V324" s="35"/>
      <c r="X324" s="47"/>
      <c r="Z324" s="47"/>
    </row>
    <row r="325" spans="2:26" ht="15.75" thickBot="1" x14ac:dyDescent="0.3">
      <c r="B325" s="17"/>
      <c r="C325" s="17"/>
      <c r="D325" s="259"/>
      <c r="E325" s="22"/>
      <c r="F325" s="23"/>
      <c r="G325" s="22"/>
      <c r="H325" s="38"/>
      <c r="I325" s="12"/>
      <c r="J325" s="4"/>
      <c r="K325" s="4"/>
      <c r="L325" s="12"/>
      <c r="M325" s="4"/>
      <c r="N325" s="4"/>
      <c r="O325" s="15"/>
      <c r="P325" s="12"/>
      <c r="Q325" s="4"/>
      <c r="R325" s="4"/>
      <c r="S325" s="15"/>
      <c r="U325" s="35"/>
      <c r="V325" s="35"/>
      <c r="X325" s="47"/>
      <c r="Z325" s="47"/>
    </row>
    <row r="326" spans="2:26" ht="15" x14ac:dyDescent="0.25">
      <c r="B326" s="16">
        <v>36</v>
      </c>
      <c r="C326" s="16">
        <f t="shared" si="36"/>
        <v>36040</v>
      </c>
      <c r="D326" s="257">
        <v>196</v>
      </c>
      <c r="E326" s="36">
        <f>B326*F326</f>
        <v>48748.413343269589</v>
      </c>
      <c r="F326" s="51">
        <f>F317*(1-X326)</f>
        <v>1354.1225928685997</v>
      </c>
      <c r="G326" s="36">
        <f>B326*H326</f>
        <v>53176.697857991094</v>
      </c>
      <c r="H326" s="37">
        <f>H317*(1-Z326)</f>
        <v>1477.1304960553082</v>
      </c>
      <c r="I326" s="19" t="s">
        <v>142</v>
      </c>
      <c r="J326" s="19">
        <v>530</v>
      </c>
      <c r="K326" s="19">
        <f t="shared" ref="K326:K330" si="41">CEILING(B326*1000/J326,1)</f>
        <v>68</v>
      </c>
      <c r="L326" s="189" t="s">
        <v>454</v>
      </c>
      <c r="M326" s="190" t="s">
        <v>62</v>
      </c>
      <c r="N326" s="190" t="s">
        <v>119</v>
      </c>
      <c r="O326" s="191">
        <v>1</v>
      </c>
      <c r="P326" s="189" t="s">
        <v>527</v>
      </c>
      <c r="Q326" s="190" t="s">
        <v>62</v>
      </c>
      <c r="R326" s="190" t="s">
        <v>119</v>
      </c>
      <c r="S326" s="191">
        <v>2</v>
      </c>
      <c r="U326" s="35"/>
      <c r="V326" s="35"/>
      <c r="X326" s="47">
        <f>$X$182</f>
        <v>3.7599999999999999E-3</v>
      </c>
      <c r="Z326" s="47">
        <f t="shared" si="24"/>
        <v>3.7599999999999999E-3</v>
      </c>
    </row>
    <row r="327" spans="2:26" ht="15" x14ac:dyDescent="0.25">
      <c r="B327" s="17">
        <v>36</v>
      </c>
      <c r="C327" s="17">
        <f t="shared" si="36"/>
        <v>36380</v>
      </c>
      <c r="D327" s="258"/>
      <c r="E327" s="22"/>
      <c r="F327" s="23"/>
      <c r="G327" s="22"/>
      <c r="H327" s="38"/>
      <c r="J327" s="2">
        <v>535</v>
      </c>
      <c r="K327" s="2">
        <f t="shared" si="41"/>
        <v>68</v>
      </c>
      <c r="L327" s="11"/>
      <c r="O327" s="14"/>
      <c r="P327" s="11"/>
      <c r="S327" s="14"/>
      <c r="U327" s="35"/>
      <c r="V327" s="35"/>
      <c r="X327" s="47"/>
      <c r="Z327" s="47"/>
    </row>
    <row r="328" spans="2:26" ht="15" x14ac:dyDescent="0.25">
      <c r="B328" s="17">
        <v>36</v>
      </c>
      <c r="C328" s="17">
        <f t="shared" si="36"/>
        <v>36180</v>
      </c>
      <c r="D328" s="258"/>
      <c r="E328" s="22"/>
      <c r="F328" s="23"/>
      <c r="G328" s="22"/>
      <c r="H328" s="38"/>
      <c r="J328" s="2">
        <v>540</v>
      </c>
      <c r="K328" s="2">
        <f t="shared" si="41"/>
        <v>67</v>
      </c>
      <c r="L328" s="11"/>
      <c r="O328" s="14"/>
      <c r="P328" s="11"/>
      <c r="S328" s="14"/>
      <c r="U328" s="35"/>
      <c r="V328" s="35"/>
      <c r="X328" s="47"/>
      <c r="Z328" s="47"/>
    </row>
    <row r="329" spans="2:26" ht="15" x14ac:dyDescent="0.25">
      <c r="B329" s="17">
        <v>36</v>
      </c>
      <c r="C329" s="17">
        <f t="shared" si="36"/>
        <v>36515</v>
      </c>
      <c r="D329" s="258"/>
      <c r="E329" s="22"/>
      <c r="F329" s="23"/>
      <c r="G329" s="22"/>
      <c r="H329" s="38"/>
      <c r="J329" s="2">
        <v>545</v>
      </c>
      <c r="K329" s="2">
        <f t="shared" si="41"/>
        <v>67</v>
      </c>
      <c r="L329" s="11"/>
      <c r="O329" s="14"/>
      <c r="P329" s="11"/>
      <c r="S329" s="14"/>
      <c r="U329" s="35"/>
      <c r="V329" s="35"/>
      <c r="X329" s="47"/>
      <c r="Z329" s="47"/>
    </row>
    <row r="330" spans="2:26" ht="15" x14ac:dyDescent="0.25">
      <c r="B330" s="17">
        <v>36</v>
      </c>
      <c r="C330" s="17">
        <f t="shared" si="36"/>
        <v>36300</v>
      </c>
      <c r="D330" s="258"/>
      <c r="E330" s="22"/>
      <c r="F330" s="23"/>
      <c r="G330" s="22"/>
      <c r="H330" s="38"/>
      <c r="J330" s="2">
        <v>550</v>
      </c>
      <c r="K330" s="2">
        <f t="shared" si="41"/>
        <v>66</v>
      </c>
      <c r="L330" s="11"/>
      <c r="O330" s="14"/>
      <c r="P330" s="11"/>
      <c r="S330" s="14"/>
      <c r="U330" s="35"/>
      <c r="V330" s="35"/>
      <c r="X330" s="47"/>
      <c r="Z330" s="47"/>
    </row>
    <row r="331" spans="2:26" ht="15" x14ac:dyDescent="0.25">
      <c r="B331" s="17"/>
      <c r="C331" s="17"/>
      <c r="D331" s="258"/>
      <c r="E331" s="22"/>
      <c r="F331" s="23"/>
      <c r="G331" s="22"/>
      <c r="H331" s="38"/>
      <c r="I331" s="11"/>
      <c r="L331" s="11"/>
      <c r="O331" s="14"/>
      <c r="P331" s="11"/>
      <c r="S331" s="14"/>
      <c r="U331" s="35"/>
      <c r="V331" s="35"/>
      <c r="X331" s="47"/>
      <c r="Z331" s="47"/>
    </row>
    <row r="332" spans="2:26" ht="15" x14ac:dyDescent="0.25">
      <c r="B332" s="17"/>
      <c r="C332" s="17"/>
      <c r="D332" s="258"/>
      <c r="E332" s="22"/>
      <c r="F332" s="23"/>
      <c r="G332" s="22"/>
      <c r="H332" s="38"/>
      <c r="I332" s="11"/>
      <c r="K332" s="14"/>
      <c r="L332" s="11"/>
      <c r="O332" s="14"/>
      <c r="P332" s="11"/>
      <c r="S332" s="14"/>
      <c r="U332" s="35"/>
      <c r="V332" s="35"/>
      <c r="X332" s="47"/>
      <c r="Z332" s="47"/>
    </row>
    <row r="333" spans="2:26" ht="15" x14ac:dyDescent="0.25">
      <c r="B333" s="17"/>
      <c r="C333" s="17"/>
      <c r="D333" s="258"/>
      <c r="E333" s="22"/>
      <c r="F333" s="23"/>
      <c r="G333" s="22"/>
      <c r="H333" s="38"/>
      <c r="I333" s="11"/>
      <c r="L333" s="11"/>
      <c r="O333" s="14"/>
      <c r="P333" s="11"/>
      <c r="S333" s="14"/>
      <c r="U333" s="35"/>
      <c r="V333" s="35"/>
      <c r="X333" s="47"/>
      <c r="Z333" s="47"/>
    </row>
    <row r="334" spans="2:26" ht="15.75" thickBot="1" x14ac:dyDescent="0.3">
      <c r="B334" s="18"/>
      <c r="C334" s="18"/>
      <c r="D334" s="259"/>
      <c r="E334" s="24"/>
      <c r="F334" s="25"/>
      <c r="G334" s="24"/>
      <c r="H334" s="39"/>
      <c r="I334" s="12"/>
      <c r="J334" s="4"/>
      <c r="K334" s="4"/>
      <c r="L334" s="12"/>
      <c r="M334" s="4"/>
      <c r="N334" s="4"/>
      <c r="O334" s="15"/>
      <c r="P334" s="12"/>
      <c r="Q334" s="4"/>
      <c r="R334" s="4"/>
      <c r="S334" s="15"/>
      <c r="U334" s="35"/>
      <c r="V334" s="35"/>
      <c r="X334" s="47"/>
      <c r="Z334" s="47"/>
    </row>
    <row r="335" spans="2:26" ht="15" x14ac:dyDescent="0.25">
      <c r="B335" s="17">
        <v>37</v>
      </c>
      <c r="C335" s="17">
        <f t="shared" si="36"/>
        <v>37100</v>
      </c>
      <c r="D335" s="257">
        <v>202</v>
      </c>
      <c r="E335" s="22">
        <f>B335*F335</f>
        <v>49914.150401018305</v>
      </c>
      <c r="F335" s="23">
        <f>F326*(1-X335)</f>
        <v>1349.0310919194137</v>
      </c>
      <c r="G335" s="22">
        <f>B335*H335</f>
        <v>54448.329959435192</v>
      </c>
      <c r="H335" s="38">
        <f>H326*(1-Z335)</f>
        <v>1471.5764853901403</v>
      </c>
      <c r="I335" s="19" t="s">
        <v>142</v>
      </c>
      <c r="J335" s="19">
        <v>530</v>
      </c>
      <c r="K335" s="19">
        <f t="shared" ref="K335:K339" si="42">CEILING(B335*1000/J335,1)</f>
        <v>70</v>
      </c>
      <c r="L335" s="189" t="s">
        <v>454</v>
      </c>
      <c r="M335" s="190" t="s">
        <v>62</v>
      </c>
      <c r="N335" s="190" t="s">
        <v>119</v>
      </c>
      <c r="O335" s="191">
        <v>1</v>
      </c>
      <c r="P335" s="189" t="s">
        <v>527</v>
      </c>
      <c r="Q335" s="190" t="s">
        <v>62</v>
      </c>
      <c r="R335" s="190" t="s">
        <v>119</v>
      </c>
      <c r="S335" s="191">
        <v>2</v>
      </c>
      <c r="U335" s="35"/>
      <c r="V335" s="35"/>
      <c r="X335" s="47">
        <f>$X$182</f>
        <v>3.7599999999999999E-3</v>
      </c>
      <c r="Z335" s="47">
        <f t="shared" si="24"/>
        <v>3.7599999999999999E-3</v>
      </c>
    </row>
    <row r="336" spans="2:26" ht="15" x14ac:dyDescent="0.25">
      <c r="B336" s="17">
        <v>37</v>
      </c>
      <c r="C336" s="17">
        <f t="shared" si="36"/>
        <v>37450</v>
      </c>
      <c r="D336" s="258"/>
      <c r="E336" s="22"/>
      <c r="F336" s="23"/>
      <c r="G336" s="22"/>
      <c r="H336" s="38"/>
      <c r="J336" s="2">
        <v>535</v>
      </c>
      <c r="K336" s="2">
        <f t="shared" si="42"/>
        <v>70</v>
      </c>
      <c r="L336" s="11"/>
      <c r="O336" s="14"/>
      <c r="P336" s="11"/>
      <c r="S336" s="14"/>
      <c r="U336" s="35"/>
      <c r="V336" s="35"/>
      <c r="X336" s="47"/>
      <c r="Z336" s="47"/>
    </row>
    <row r="337" spans="2:26" ht="15" x14ac:dyDescent="0.25">
      <c r="B337" s="17">
        <v>37</v>
      </c>
      <c r="C337" s="17">
        <f t="shared" si="36"/>
        <v>37260</v>
      </c>
      <c r="D337" s="258"/>
      <c r="E337" s="22"/>
      <c r="F337" s="23"/>
      <c r="G337" s="22"/>
      <c r="H337" s="38"/>
      <c r="J337" s="2">
        <v>540</v>
      </c>
      <c r="K337" s="2">
        <f t="shared" si="42"/>
        <v>69</v>
      </c>
      <c r="L337" s="11"/>
      <c r="O337" s="14"/>
      <c r="P337" s="11"/>
      <c r="S337" s="14"/>
      <c r="U337" s="35"/>
      <c r="V337" s="35"/>
      <c r="X337" s="47"/>
      <c r="Z337" s="47"/>
    </row>
    <row r="338" spans="2:26" ht="15" x14ac:dyDescent="0.25">
      <c r="B338" s="17">
        <v>37</v>
      </c>
      <c r="C338" s="17">
        <f t="shared" si="36"/>
        <v>37060</v>
      </c>
      <c r="D338" s="258"/>
      <c r="E338" s="22"/>
      <c r="F338" s="23"/>
      <c r="G338" s="22"/>
      <c r="H338" s="38"/>
      <c r="J338" s="2">
        <v>545</v>
      </c>
      <c r="K338" s="2">
        <f t="shared" si="42"/>
        <v>68</v>
      </c>
      <c r="L338" s="11"/>
      <c r="O338" s="14"/>
      <c r="P338" s="11"/>
      <c r="S338" s="14"/>
      <c r="U338" s="35"/>
      <c r="V338" s="35"/>
      <c r="X338" s="47"/>
      <c r="Z338" s="47"/>
    </row>
    <row r="339" spans="2:26" ht="15" x14ac:dyDescent="0.25">
      <c r="B339" s="17">
        <v>37</v>
      </c>
      <c r="C339" s="17">
        <f t="shared" si="36"/>
        <v>37400</v>
      </c>
      <c r="D339" s="258"/>
      <c r="E339" s="22"/>
      <c r="F339" s="23"/>
      <c r="G339" s="22"/>
      <c r="H339" s="38"/>
      <c r="J339" s="2">
        <v>550</v>
      </c>
      <c r="K339" s="2">
        <f t="shared" si="42"/>
        <v>68</v>
      </c>
      <c r="L339" s="11"/>
      <c r="O339" s="14"/>
      <c r="P339" s="11"/>
      <c r="S339" s="14"/>
      <c r="U339" s="35"/>
      <c r="V339" s="35"/>
      <c r="X339" s="47"/>
      <c r="Z339" s="47"/>
    </row>
    <row r="340" spans="2:26" ht="15" x14ac:dyDescent="0.25">
      <c r="B340" s="17"/>
      <c r="C340" s="17"/>
      <c r="D340" s="258"/>
      <c r="E340" s="22"/>
      <c r="F340" s="23"/>
      <c r="G340" s="22"/>
      <c r="H340" s="38"/>
      <c r="I340" s="11"/>
      <c r="L340" s="11"/>
      <c r="O340" s="14"/>
      <c r="P340" s="11"/>
      <c r="S340" s="14"/>
      <c r="U340" s="35"/>
      <c r="V340" s="35"/>
      <c r="X340" s="47"/>
      <c r="Z340" s="47"/>
    </row>
    <row r="341" spans="2:26" ht="15" x14ac:dyDescent="0.25">
      <c r="B341" s="17"/>
      <c r="C341" s="17"/>
      <c r="D341" s="258"/>
      <c r="E341" s="22"/>
      <c r="F341" s="23"/>
      <c r="G341" s="22"/>
      <c r="H341" s="38"/>
      <c r="I341" s="11"/>
      <c r="K341" s="14"/>
      <c r="L341" s="11"/>
      <c r="O341" s="14"/>
      <c r="P341" s="11"/>
      <c r="S341" s="14"/>
      <c r="U341" s="35"/>
      <c r="V341" s="35"/>
      <c r="X341" s="47"/>
      <c r="Z341" s="47"/>
    </row>
    <row r="342" spans="2:26" ht="15" x14ac:dyDescent="0.25">
      <c r="B342" s="17"/>
      <c r="C342" s="17"/>
      <c r="D342" s="258"/>
      <c r="E342" s="22"/>
      <c r="F342" s="23"/>
      <c r="G342" s="22"/>
      <c r="H342" s="38"/>
      <c r="I342" s="11"/>
      <c r="L342" s="11"/>
      <c r="O342" s="14"/>
      <c r="P342" s="11"/>
      <c r="S342" s="14"/>
      <c r="U342" s="35"/>
      <c r="V342" s="35"/>
      <c r="X342" s="47"/>
      <c r="Z342" s="47"/>
    </row>
    <row r="343" spans="2:26" ht="15.75" thickBot="1" x14ac:dyDescent="0.3">
      <c r="B343" s="17"/>
      <c r="C343" s="17"/>
      <c r="D343" s="259"/>
      <c r="E343" s="22"/>
      <c r="F343" s="23"/>
      <c r="G343" s="22"/>
      <c r="H343" s="38"/>
      <c r="I343" s="12"/>
      <c r="J343" s="4"/>
      <c r="K343" s="4"/>
      <c r="L343" s="12"/>
      <c r="M343" s="4"/>
      <c r="N343" s="4"/>
      <c r="O343" s="15"/>
      <c r="P343" s="12"/>
      <c r="Q343" s="4"/>
      <c r="R343" s="4"/>
      <c r="S343" s="15"/>
      <c r="U343" s="35"/>
      <c r="V343" s="35"/>
      <c r="X343" s="47"/>
      <c r="Z343" s="47"/>
    </row>
    <row r="344" spans="2:26" ht="15" x14ac:dyDescent="0.25">
      <c r="B344" s="16">
        <v>38</v>
      </c>
      <c r="C344" s="16">
        <f t="shared" si="36"/>
        <v>38160</v>
      </c>
      <c r="D344" s="257">
        <v>208</v>
      </c>
      <c r="E344" s="36">
        <f>B344*F344</f>
        <v>51070.431930524275</v>
      </c>
      <c r="F344" s="51">
        <f>F335*(1-X344)</f>
        <v>1343.9587350137967</v>
      </c>
      <c r="G344" s="36">
        <f>B344*H344</f>
        <v>55709.647596592789</v>
      </c>
      <c r="H344" s="37">
        <f>H335*(1-Z344)</f>
        <v>1466.0433578050734</v>
      </c>
      <c r="I344" s="19" t="s">
        <v>142</v>
      </c>
      <c r="J344" s="19">
        <v>530</v>
      </c>
      <c r="K344" s="19">
        <f t="shared" ref="K344:K348" si="43">CEILING(B344*1000/J344,1)</f>
        <v>72</v>
      </c>
      <c r="L344" s="189" t="s">
        <v>454</v>
      </c>
      <c r="M344" s="190" t="s">
        <v>62</v>
      </c>
      <c r="N344" s="190" t="s">
        <v>119</v>
      </c>
      <c r="O344" s="191">
        <v>1</v>
      </c>
      <c r="P344" s="189" t="s">
        <v>527</v>
      </c>
      <c r="Q344" s="190" t="s">
        <v>62</v>
      </c>
      <c r="R344" s="190" t="s">
        <v>119</v>
      </c>
      <c r="S344" s="191">
        <v>2</v>
      </c>
      <c r="U344" s="35"/>
      <c r="V344" s="35"/>
      <c r="X344" s="47">
        <f>$X$182</f>
        <v>3.7599999999999999E-3</v>
      </c>
      <c r="Z344" s="47">
        <f t="shared" si="24"/>
        <v>3.7599999999999999E-3</v>
      </c>
    </row>
    <row r="345" spans="2:26" ht="15" x14ac:dyDescent="0.25">
      <c r="B345" s="17">
        <v>38</v>
      </c>
      <c r="C345" s="17">
        <f t="shared" si="36"/>
        <v>38520</v>
      </c>
      <c r="D345" s="258"/>
      <c r="E345" s="22"/>
      <c r="F345" s="23"/>
      <c r="G345" s="22"/>
      <c r="H345" s="38"/>
      <c r="J345" s="2">
        <v>535</v>
      </c>
      <c r="K345" s="2">
        <f t="shared" si="43"/>
        <v>72</v>
      </c>
      <c r="L345" s="11"/>
      <c r="O345" s="14"/>
      <c r="P345" s="11"/>
      <c r="S345" s="14"/>
      <c r="U345" s="35"/>
      <c r="V345" s="35"/>
      <c r="X345" s="47"/>
      <c r="Z345" s="47"/>
    </row>
    <row r="346" spans="2:26" ht="15" x14ac:dyDescent="0.25">
      <c r="B346" s="17">
        <v>38</v>
      </c>
      <c r="C346" s="17">
        <f t="shared" si="36"/>
        <v>38340</v>
      </c>
      <c r="D346" s="258"/>
      <c r="E346" s="22"/>
      <c r="F346" s="23"/>
      <c r="G346" s="22"/>
      <c r="H346" s="38"/>
      <c r="J346" s="2">
        <v>540</v>
      </c>
      <c r="K346" s="2">
        <f t="shared" si="43"/>
        <v>71</v>
      </c>
      <c r="L346" s="11"/>
      <c r="O346" s="14"/>
      <c r="P346" s="11"/>
      <c r="S346" s="14"/>
      <c r="U346" s="35"/>
      <c r="V346" s="35"/>
      <c r="X346" s="47"/>
      <c r="Z346" s="47"/>
    </row>
    <row r="347" spans="2:26" ht="15" x14ac:dyDescent="0.25">
      <c r="B347" s="17">
        <v>38</v>
      </c>
      <c r="C347" s="17">
        <f t="shared" si="36"/>
        <v>38150</v>
      </c>
      <c r="D347" s="258"/>
      <c r="E347" s="22"/>
      <c r="F347" s="23"/>
      <c r="G347" s="22"/>
      <c r="H347" s="38"/>
      <c r="J347" s="2">
        <v>545</v>
      </c>
      <c r="K347" s="2">
        <f t="shared" si="43"/>
        <v>70</v>
      </c>
      <c r="L347" s="11"/>
      <c r="O347" s="14"/>
      <c r="P347" s="11"/>
      <c r="S347" s="14"/>
      <c r="U347" s="35"/>
      <c r="V347" s="35"/>
      <c r="X347" s="47"/>
      <c r="Z347" s="47"/>
    </row>
    <row r="348" spans="2:26" ht="15" x14ac:dyDescent="0.25">
      <c r="B348" s="17">
        <v>38</v>
      </c>
      <c r="C348" s="17">
        <f t="shared" si="36"/>
        <v>38500</v>
      </c>
      <c r="D348" s="258"/>
      <c r="E348" s="22"/>
      <c r="F348" s="23"/>
      <c r="G348" s="22"/>
      <c r="H348" s="38"/>
      <c r="J348" s="2">
        <v>550</v>
      </c>
      <c r="K348" s="2">
        <f t="shared" si="43"/>
        <v>70</v>
      </c>
      <c r="L348" s="11"/>
      <c r="O348" s="14"/>
      <c r="P348" s="11"/>
      <c r="S348" s="14"/>
      <c r="U348" s="35"/>
      <c r="V348" s="35"/>
      <c r="X348" s="47"/>
      <c r="Z348" s="47"/>
    </row>
    <row r="349" spans="2:26" ht="15" x14ac:dyDescent="0.25">
      <c r="B349" s="17"/>
      <c r="C349" s="17"/>
      <c r="D349" s="258"/>
      <c r="E349" s="22"/>
      <c r="F349" s="23"/>
      <c r="G349" s="22"/>
      <c r="H349" s="38"/>
      <c r="I349" s="11"/>
      <c r="L349" s="11"/>
      <c r="O349" s="14"/>
      <c r="P349" s="11"/>
      <c r="S349" s="14"/>
      <c r="U349" s="35"/>
      <c r="V349" s="35"/>
      <c r="X349" s="47"/>
      <c r="Z349" s="47"/>
    </row>
    <row r="350" spans="2:26" ht="15" x14ac:dyDescent="0.25">
      <c r="B350" s="17"/>
      <c r="C350" s="17"/>
      <c r="D350" s="258"/>
      <c r="E350" s="22"/>
      <c r="F350" s="23"/>
      <c r="G350" s="22"/>
      <c r="H350" s="38"/>
      <c r="I350" s="11"/>
      <c r="K350" s="14"/>
      <c r="L350" s="11"/>
      <c r="O350" s="14"/>
      <c r="P350" s="11"/>
      <c r="S350" s="14"/>
      <c r="U350" s="35"/>
      <c r="V350" s="35"/>
      <c r="X350" s="47"/>
      <c r="Z350" s="47"/>
    </row>
    <row r="351" spans="2:26" ht="15" x14ac:dyDescent="0.25">
      <c r="B351" s="17"/>
      <c r="C351" s="17"/>
      <c r="D351" s="258"/>
      <c r="E351" s="22"/>
      <c r="F351" s="23"/>
      <c r="G351" s="22"/>
      <c r="H351" s="38"/>
      <c r="I351" s="11"/>
      <c r="L351" s="11"/>
      <c r="O351" s="14"/>
      <c r="P351" s="11"/>
      <c r="S351" s="14"/>
      <c r="U351" s="35"/>
      <c r="V351" s="35"/>
      <c r="X351" s="47"/>
      <c r="Z351" s="47"/>
    </row>
    <row r="352" spans="2:26" ht="15.75" thickBot="1" x14ac:dyDescent="0.3">
      <c r="B352" s="18"/>
      <c r="C352" s="18"/>
      <c r="D352" s="259"/>
      <c r="E352" s="24"/>
      <c r="F352" s="25"/>
      <c r="G352" s="24"/>
      <c r="H352" s="39"/>
      <c r="I352" s="12"/>
      <c r="J352" s="4"/>
      <c r="K352" s="4"/>
      <c r="L352" s="12"/>
      <c r="M352" s="4"/>
      <c r="N352" s="4"/>
      <c r="O352" s="15"/>
      <c r="P352" s="12"/>
      <c r="Q352" s="4"/>
      <c r="R352" s="4"/>
      <c r="S352" s="15"/>
      <c r="U352" s="35"/>
      <c r="V352" s="35"/>
      <c r="X352" s="47"/>
      <c r="Z352" s="47"/>
    </row>
    <row r="353" spans="2:26" ht="15" x14ac:dyDescent="0.25">
      <c r="B353" s="17">
        <v>39</v>
      </c>
      <c r="C353" s="17">
        <f t="shared" ref="C353:C411" si="44">K353*J353</f>
        <v>39220</v>
      </c>
      <c r="D353" s="257">
        <v>214</v>
      </c>
      <c r="E353" s="22">
        <f>B353*F353</f>
        <v>52217.312556635647</v>
      </c>
      <c r="F353" s="23">
        <f>F344*(1-X353)</f>
        <v>1338.9054501701448</v>
      </c>
      <c r="G353" s="22">
        <f>B353*H353</f>
        <v>56960.710356409327</v>
      </c>
      <c r="H353" s="38">
        <f>H344*(1-Z353)</f>
        <v>1460.5310347797263</v>
      </c>
      <c r="I353" s="19" t="s">
        <v>142</v>
      </c>
      <c r="J353" s="19">
        <v>530</v>
      </c>
      <c r="K353" s="19">
        <f t="shared" ref="K353:K357" si="45">CEILING(B353*1000/J353,1)</f>
        <v>74</v>
      </c>
      <c r="L353" s="189" t="s">
        <v>454</v>
      </c>
      <c r="M353" s="190" t="s">
        <v>62</v>
      </c>
      <c r="N353" s="190" t="s">
        <v>119</v>
      </c>
      <c r="O353" s="191">
        <v>1</v>
      </c>
      <c r="P353" s="189" t="s">
        <v>527</v>
      </c>
      <c r="Q353" s="190" t="s">
        <v>62</v>
      </c>
      <c r="R353" s="190" t="s">
        <v>119</v>
      </c>
      <c r="S353" s="191">
        <v>2</v>
      </c>
      <c r="U353" s="35"/>
      <c r="V353" s="35"/>
      <c r="X353" s="47">
        <f>$X$182</f>
        <v>3.7599999999999999E-3</v>
      </c>
      <c r="Z353" s="47">
        <f t="shared" si="24"/>
        <v>3.7599999999999999E-3</v>
      </c>
    </row>
    <row r="354" spans="2:26" ht="15" x14ac:dyDescent="0.25">
      <c r="B354" s="17">
        <v>39</v>
      </c>
      <c r="C354" s="17">
        <f t="shared" si="44"/>
        <v>39055</v>
      </c>
      <c r="D354" s="258"/>
      <c r="E354" s="22"/>
      <c r="F354" s="23"/>
      <c r="G354" s="22"/>
      <c r="H354" s="38"/>
      <c r="J354" s="2">
        <v>535</v>
      </c>
      <c r="K354" s="2">
        <f t="shared" si="45"/>
        <v>73</v>
      </c>
      <c r="L354" s="11"/>
      <c r="O354" s="14"/>
      <c r="P354" s="11"/>
      <c r="S354" s="14"/>
      <c r="U354" s="35"/>
      <c r="V354" s="35"/>
      <c r="X354" s="47"/>
      <c r="Z354" s="47"/>
    </row>
    <row r="355" spans="2:26" ht="15" x14ac:dyDescent="0.25">
      <c r="B355" s="17">
        <v>39</v>
      </c>
      <c r="C355" s="17">
        <f t="shared" si="44"/>
        <v>39420</v>
      </c>
      <c r="D355" s="258"/>
      <c r="E355" s="22"/>
      <c r="F355" s="23"/>
      <c r="G355" s="22"/>
      <c r="H355" s="38"/>
      <c r="J355" s="2">
        <v>540</v>
      </c>
      <c r="K355" s="2">
        <f t="shared" si="45"/>
        <v>73</v>
      </c>
      <c r="L355" s="11"/>
      <c r="O355" s="14"/>
      <c r="P355" s="11"/>
      <c r="S355" s="14"/>
      <c r="U355" s="35"/>
      <c r="V355" s="35"/>
      <c r="X355" s="47"/>
      <c r="Z355" s="47"/>
    </row>
    <row r="356" spans="2:26" ht="15" x14ac:dyDescent="0.25">
      <c r="B356" s="17">
        <v>39</v>
      </c>
      <c r="C356" s="17">
        <f t="shared" si="44"/>
        <v>39240</v>
      </c>
      <c r="D356" s="258"/>
      <c r="E356" s="22"/>
      <c r="F356" s="23"/>
      <c r="G356" s="22"/>
      <c r="H356" s="38"/>
      <c r="J356" s="2">
        <v>545</v>
      </c>
      <c r="K356" s="2">
        <f t="shared" si="45"/>
        <v>72</v>
      </c>
      <c r="L356" s="11"/>
      <c r="O356" s="14"/>
      <c r="P356" s="11"/>
      <c r="S356" s="14"/>
      <c r="U356" s="35"/>
      <c r="V356" s="35"/>
      <c r="X356" s="47"/>
      <c r="Z356" s="47"/>
    </row>
    <row r="357" spans="2:26" ht="15" x14ac:dyDescent="0.25">
      <c r="B357" s="17">
        <v>39</v>
      </c>
      <c r="C357" s="17">
        <f t="shared" si="44"/>
        <v>39050</v>
      </c>
      <c r="D357" s="258"/>
      <c r="E357" s="22"/>
      <c r="F357" s="23"/>
      <c r="G357" s="22"/>
      <c r="H357" s="38"/>
      <c r="J357" s="2">
        <v>550</v>
      </c>
      <c r="K357" s="2">
        <f t="shared" si="45"/>
        <v>71</v>
      </c>
      <c r="L357" s="11"/>
      <c r="O357" s="14"/>
      <c r="P357" s="11"/>
      <c r="S357" s="14"/>
      <c r="U357" s="35"/>
      <c r="V357" s="35"/>
      <c r="X357" s="47"/>
      <c r="Z357" s="47"/>
    </row>
    <row r="358" spans="2:26" ht="15" x14ac:dyDescent="0.25">
      <c r="B358" s="17"/>
      <c r="C358" s="17"/>
      <c r="D358" s="258"/>
      <c r="E358" s="22"/>
      <c r="F358" s="23"/>
      <c r="G358" s="22"/>
      <c r="H358" s="38"/>
      <c r="I358" s="11"/>
      <c r="L358" s="11"/>
      <c r="O358" s="14"/>
      <c r="P358" s="11"/>
      <c r="S358" s="14"/>
      <c r="U358" s="35"/>
      <c r="V358" s="35"/>
      <c r="X358" s="47"/>
      <c r="Z358" s="47"/>
    </row>
    <row r="359" spans="2:26" ht="15" x14ac:dyDescent="0.25">
      <c r="B359" s="17"/>
      <c r="C359" s="17"/>
      <c r="D359" s="258"/>
      <c r="E359" s="22"/>
      <c r="F359" s="23"/>
      <c r="G359" s="22"/>
      <c r="H359" s="38"/>
      <c r="I359" s="11"/>
      <c r="K359" s="14"/>
      <c r="L359" s="11"/>
      <c r="O359" s="14"/>
      <c r="P359" s="11"/>
      <c r="S359" s="14"/>
      <c r="U359" s="35"/>
      <c r="V359" s="35"/>
      <c r="X359" s="47"/>
      <c r="Z359" s="47"/>
    </row>
    <row r="360" spans="2:26" ht="15" x14ac:dyDescent="0.25">
      <c r="B360" s="17"/>
      <c r="C360" s="17"/>
      <c r="D360" s="258"/>
      <c r="E360" s="22"/>
      <c r="F360" s="23"/>
      <c r="G360" s="22"/>
      <c r="H360" s="38"/>
      <c r="I360" s="11"/>
      <c r="L360" s="11"/>
      <c r="O360" s="14"/>
      <c r="P360" s="11"/>
      <c r="S360" s="14"/>
      <c r="U360" s="35"/>
      <c r="V360" s="35"/>
      <c r="X360" s="47"/>
      <c r="Z360" s="47"/>
    </row>
    <row r="361" spans="2:26" ht="15.75" thickBot="1" x14ac:dyDescent="0.3">
      <c r="B361" s="17"/>
      <c r="C361" s="17"/>
      <c r="D361" s="259"/>
      <c r="E361" s="22"/>
      <c r="F361" s="23"/>
      <c r="G361" s="22"/>
      <c r="H361" s="38"/>
      <c r="I361" s="12"/>
      <c r="J361" s="4"/>
      <c r="K361" s="4"/>
      <c r="L361" s="12"/>
      <c r="M361" s="4"/>
      <c r="N361" s="4"/>
      <c r="O361" s="15"/>
      <c r="P361" s="12"/>
      <c r="Q361" s="4"/>
      <c r="R361" s="4"/>
      <c r="S361" s="15"/>
      <c r="U361" s="35"/>
      <c r="V361" s="35"/>
      <c r="X361" s="47"/>
      <c r="Z361" s="47"/>
    </row>
    <row r="362" spans="2:26" ht="15" x14ac:dyDescent="0.25">
      <c r="B362" s="16">
        <v>40</v>
      </c>
      <c r="C362" s="16">
        <f t="shared" si="44"/>
        <v>40280</v>
      </c>
      <c r="D362" s="257">
        <v>220</v>
      </c>
      <c r="E362" s="36">
        <f>B362*F362</f>
        <v>53354.846627100203</v>
      </c>
      <c r="F362" s="51">
        <f>F353*(1-X362)</f>
        <v>1333.8711656775051</v>
      </c>
      <c r="G362" s="36">
        <f>B362*H362</f>
        <v>58201.577523558182</v>
      </c>
      <c r="H362" s="37">
        <f>H353*(1-Z362)</f>
        <v>1455.0394380889545</v>
      </c>
      <c r="I362" s="19" t="s">
        <v>142</v>
      </c>
      <c r="J362" s="19">
        <v>530</v>
      </c>
      <c r="K362" s="19">
        <f t="shared" ref="K362:K366" si="46">CEILING(B362*1000/J362,1)</f>
        <v>76</v>
      </c>
      <c r="L362" s="189" t="s">
        <v>455</v>
      </c>
      <c r="M362" s="190" t="s">
        <v>62</v>
      </c>
      <c r="N362" s="190" t="s">
        <v>119</v>
      </c>
      <c r="O362" s="191">
        <v>1</v>
      </c>
      <c r="P362" s="189" t="s">
        <v>465</v>
      </c>
      <c r="Q362" s="190" t="s">
        <v>62</v>
      </c>
      <c r="R362" s="190" t="s">
        <v>119</v>
      </c>
      <c r="S362" s="191">
        <v>2</v>
      </c>
      <c r="U362" s="35"/>
      <c r="V362" s="35"/>
      <c r="X362" s="47">
        <f>$X$182</f>
        <v>3.7599999999999999E-3</v>
      </c>
      <c r="Z362" s="47">
        <f t="shared" si="24"/>
        <v>3.7599999999999999E-3</v>
      </c>
    </row>
    <row r="363" spans="2:26" ht="15" x14ac:dyDescent="0.25">
      <c r="B363" s="17">
        <v>40</v>
      </c>
      <c r="C363" s="17">
        <f t="shared" si="44"/>
        <v>40125</v>
      </c>
      <c r="D363" s="258"/>
      <c r="E363" s="22"/>
      <c r="F363" s="23"/>
      <c r="G363" s="22"/>
      <c r="H363" s="38"/>
      <c r="J363" s="2">
        <v>535</v>
      </c>
      <c r="K363" s="2">
        <f t="shared" si="46"/>
        <v>75</v>
      </c>
      <c r="L363" s="11"/>
      <c r="O363" s="14"/>
      <c r="P363" s="101" t="s">
        <v>528</v>
      </c>
      <c r="Q363" s="104" t="s">
        <v>62</v>
      </c>
      <c r="R363" s="104" t="s">
        <v>119</v>
      </c>
      <c r="S363" s="102">
        <v>2</v>
      </c>
      <c r="U363" s="35"/>
      <c r="V363" s="35"/>
      <c r="X363" s="47"/>
      <c r="Z363" s="47"/>
    </row>
    <row r="364" spans="2:26" ht="15" x14ac:dyDescent="0.25">
      <c r="B364" s="17">
        <v>40</v>
      </c>
      <c r="C364" s="17">
        <f t="shared" si="44"/>
        <v>40500</v>
      </c>
      <c r="D364" s="258"/>
      <c r="E364" s="22"/>
      <c r="F364" s="23"/>
      <c r="G364" s="22"/>
      <c r="H364" s="38"/>
      <c r="J364" s="2">
        <v>540</v>
      </c>
      <c r="K364" s="2">
        <f t="shared" si="46"/>
        <v>75</v>
      </c>
      <c r="L364" s="11"/>
      <c r="O364" s="14"/>
      <c r="P364" s="11"/>
      <c r="S364" s="14"/>
      <c r="U364" s="35"/>
      <c r="V364" s="35"/>
      <c r="X364" s="47"/>
      <c r="Z364" s="47"/>
    </row>
    <row r="365" spans="2:26" ht="15" x14ac:dyDescent="0.25">
      <c r="B365" s="17">
        <v>40</v>
      </c>
      <c r="C365" s="17">
        <f t="shared" si="44"/>
        <v>40330</v>
      </c>
      <c r="D365" s="258"/>
      <c r="E365" s="22"/>
      <c r="F365" s="23"/>
      <c r="G365" s="22"/>
      <c r="H365" s="38"/>
      <c r="J365" s="2">
        <v>545</v>
      </c>
      <c r="K365" s="2">
        <f t="shared" si="46"/>
        <v>74</v>
      </c>
      <c r="L365" s="11"/>
      <c r="O365" s="14"/>
      <c r="P365" s="11"/>
      <c r="S365" s="14"/>
      <c r="U365" s="35"/>
      <c r="V365" s="35"/>
      <c r="X365" s="47"/>
      <c r="Z365" s="47"/>
    </row>
    <row r="366" spans="2:26" ht="15" x14ac:dyDescent="0.25">
      <c r="B366" s="17">
        <v>40</v>
      </c>
      <c r="C366" s="17">
        <f t="shared" si="44"/>
        <v>40150</v>
      </c>
      <c r="D366" s="258"/>
      <c r="E366" s="22"/>
      <c r="F366" s="23"/>
      <c r="G366" s="22"/>
      <c r="H366" s="38"/>
      <c r="J366" s="2">
        <v>550</v>
      </c>
      <c r="K366" s="2">
        <f t="shared" si="46"/>
        <v>73</v>
      </c>
      <c r="L366" s="11"/>
      <c r="O366" s="14"/>
      <c r="P366" s="11"/>
      <c r="S366" s="14"/>
      <c r="U366" s="35"/>
      <c r="V366" s="35"/>
      <c r="X366" s="47"/>
      <c r="Z366" s="47"/>
    </row>
    <row r="367" spans="2:26" ht="15" x14ac:dyDescent="0.25">
      <c r="B367" s="17"/>
      <c r="C367" s="17"/>
      <c r="D367" s="258"/>
      <c r="E367" s="22"/>
      <c r="F367" s="23"/>
      <c r="G367" s="22"/>
      <c r="H367" s="38"/>
      <c r="I367" s="11"/>
      <c r="L367" s="11"/>
      <c r="O367" s="14"/>
      <c r="P367" s="11"/>
      <c r="S367" s="14"/>
      <c r="U367" s="35"/>
      <c r="V367" s="35"/>
      <c r="X367" s="47"/>
      <c r="Z367" s="47"/>
    </row>
    <row r="368" spans="2:26" ht="15" x14ac:dyDescent="0.25">
      <c r="B368" s="17"/>
      <c r="C368" s="17"/>
      <c r="D368" s="258"/>
      <c r="E368" s="22"/>
      <c r="F368" s="23"/>
      <c r="G368" s="22"/>
      <c r="H368" s="38"/>
      <c r="I368" s="11"/>
      <c r="K368" s="14"/>
      <c r="L368" s="11"/>
      <c r="O368" s="14"/>
      <c r="P368" s="11"/>
      <c r="S368" s="14"/>
      <c r="U368" s="35"/>
      <c r="V368" s="35"/>
      <c r="X368" s="47"/>
      <c r="Z368" s="47"/>
    </row>
    <row r="369" spans="2:26" ht="15" x14ac:dyDescent="0.25">
      <c r="B369" s="17"/>
      <c r="C369" s="17"/>
      <c r="D369" s="258"/>
      <c r="E369" s="22"/>
      <c r="F369" s="23"/>
      <c r="G369" s="22"/>
      <c r="H369" s="38"/>
      <c r="I369" s="11"/>
      <c r="L369" s="11"/>
      <c r="O369" s="14"/>
      <c r="P369" s="11"/>
      <c r="S369" s="14"/>
      <c r="U369" s="35"/>
      <c r="V369" s="35"/>
      <c r="X369" s="47"/>
      <c r="Z369" s="47"/>
    </row>
    <row r="370" spans="2:26" ht="15.75" thickBot="1" x14ac:dyDescent="0.3">
      <c r="B370" s="18"/>
      <c r="C370" s="18"/>
      <c r="D370" s="259"/>
      <c r="E370" s="24"/>
      <c r="F370" s="25"/>
      <c r="G370" s="24"/>
      <c r="H370" s="39"/>
      <c r="I370" s="12"/>
      <c r="J370" s="4"/>
      <c r="K370" s="4"/>
      <c r="L370" s="12"/>
      <c r="M370" s="4"/>
      <c r="N370" s="4"/>
      <c r="O370" s="15"/>
      <c r="P370" s="12"/>
      <c r="Q370" s="4"/>
      <c r="R370" s="4"/>
      <c r="S370" s="15"/>
      <c r="U370" s="35"/>
      <c r="V370" s="35"/>
      <c r="X370" s="47"/>
      <c r="Z370" s="47"/>
    </row>
    <row r="371" spans="2:26" ht="15" x14ac:dyDescent="0.25">
      <c r="B371" s="17">
        <v>41</v>
      </c>
      <c r="C371" s="17">
        <f t="shared" si="44"/>
        <v>41340</v>
      </c>
      <c r="D371" s="257">
        <v>226</v>
      </c>
      <c r="E371" s="22">
        <f>B371*F371</f>
        <v>54483.088213876865</v>
      </c>
      <c r="F371" s="23">
        <f>F362*(1-X371)</f>
        <v>1328.8558100945577</v>
      </c>
      <c r="G371" s="22">
        <f>B371*H371</f>
        <v>59432.308081871342</v>
      </c>
      <c r="H371" s="38">
        <f>H362*(1-Z371)</f>
        <v>1449.56848980174</v>
      </c>
      <c r="I371" s="19" t="s">
        <v>142</v>
      </c>
      <c r="J371" s="19">
        <v>530</v>
      </c>
      <c r="K371" s="19">
        <f t="shared" ref="K371:K375" si="47">CEILING(B371*1000/J371,1)</f>
        <v>78</v>
      </c>
      <c r="L371" s="189" t="s">
        <v>455</v>
      </c>
      <c r="M371" s="190" t="s">
        <v>62</v>
      </c>
      <c r="N371" s="190" t="s">
        <v>119</v>
      </c>
      <c r="O371" s="191">
        <v>1</v>
      </c>
      <c r="P371" s="189" t="s">
        <v>465</v>
      </c>
      <c r="Q371" s="190" t="s">
        <v>62</v>
      </c>
      <c r="R371" s="190" t="s">
        <v>119</v>
      </c>
      <c r="S371" s="191">
        <v>2</v>
      </c>
      <c r="U371" s="35"/>
      <c r="V371" s="35"/>
      <c r="X371" s="47">
        <f>$X$182</f>
        <v>3.7599999999999999E-3</v>
      </c>
      <c r="Z371" s="47">
        <f t="shared" si="24"/>
        <v>3.7599999999999999E-3</v>
      </c>
    </row>
    <row r="372" spans="2:26" ht="15" x14ac:dyDescent="0.25">
      <c r="B372" s="17">
        <v>41</v>
      </c>
      <c r="C372" s="17">
        <f t="shared" si="44"/>
        <v>41195</v>
      </c>
      <c r="D372" s="258"/>
      <c r="E372" s="22"/>
      <c r="F372" s="23"/>
      <c r="G372" s="22"/>
      <c r="H372" s="38"/>
      <c r="J372" s="2">
        <v>535</v>
      </c>
      <c r="K372" s="2">
        <f t="shared" si="47"/>
        <v>77</v>
      </c>
      <c r="L372" s="11"/>
      <c r="O372" s="14"/>
      <c r="P372" s="101" t="s">
        <v>528</v>
      </c>
      <c r="Q372" s="104" t="s">
        <v>62</v>
      </c>
      <c r="R372" s="104" t="s">
        <v>119</v>
      </c>
      <c r="S372" s="102">
        <v>2</v>
      </c>
      <c r="U372" s="35"/>
      <c r="V372" s="35"/>
      <c r="X372" s="47"/>
      <c r="Z372" s="47"/>
    </row>
    <row r="373" spans="2:26" ht="15" x14ac:dyDescent="0.25">
      <c r="B373" s="17">
        <v>41</v>
      </c>
      <c r="C373" s="17">
        <f t="shared" si="44"/>
        <v>41040</v>
      </c>
      <c r="D373" s="258"/>
      <c r="E373" s="22"/>
      <c r="F373" s="23"/>
      <c r="G373" s="22"/>
      <c r="H373" s="38"/>
      <c r="J373" s="2">
        <v>540</v>
      </c>
      <c r="K373" s="2">
        <f t="shared" si="47"/>
        <v>76</v>
      </c>
      <c r="L373" s="11"/>
      <c r="O373" s="14"/>
      <c r="P373" s="11"/>
      <c r="S373" s="14"/>
      <c r="U373" s="35"/>
      <c r="V373" s="35"/>
      <c r="X373" s="47"/>
      <c r="Z373" s="47"/>
    </row>
    <row r="374" spans="2:26" ht="15" x14ac:dyDescent="0.25">
      <c r="B374" s="17">
        <v>41</v>
      </c>
      <c r="C374" s="17">
        <f t="shared" si="44"/>
        <v>41420</v>
      </c>
      <c r="D374" s="258"/>
      <c r="E374" s="22"/>
      <c r="F374" s="23"/>
      <c r="G374" s="22"/>
      <c r="H374" s="38"/>
      <c r="J374" s="2">
        <v>545</v>
      </c>
      <c r="K374" s="2">
        <f t="shared" si="47"/>
        <v>76</v>
      </c>
      <c r="L374" s="11"/>
      <c r="O374" s="14"/>
      <c r="P374" s="11"/>
      <c r="S374" s="14"/>
      <c r="U374" s="35"/>
      <c r="V374" s="35"/>
      <c r="X374" s="47"/>
      <c r="Z374" s="47"/>
    </row>
    <row r="375" spans="2:26" ht="15" x14ac:dyDescent="0.25">
      <c r="B375" s="17">
        <v>41</v>
      </c>
      <c r="C375" s="17">
        <f t="shared" si="44"/>
        <v>41250</v>
      </c>
      <c r="D375" s="258"/>
      <c r="E375" s="22"/>
      <c r="F375" s="23"/>
      <c r="G375" s="22"/>
      <c r="H375" s="38"/>
      <c r="J375" s="2">
        <v>550</v>
      </c>
      <c r="K375" s="2">
        <f t="shared" si="47"/>
        <v>75</v>
      </c>
      <c r="L375" s="11"/>
      <c r="O375" s="14"/>
      <c r="P375" s="11"/>
      <c r="S375" s="14"/>
      <c r="U375" s="35"/>
      <c r="V375" s="35"/>
      <c r="X375" s="47"/>
      <c r="Z375" s="47"/>
    </row>
    <row r="376" spans="2:26" ht="15" x14ac:dyDescent="0.25">
      <c r="B376" s="17"/>
      <c r="C376" s="17"/>
      <c r="D376" s="258"/>
      <c r="E376" s="22"/>
      <c r="F376" s="23"/>
      <c r="G376" s="22"/>
      <c r="H376" s="38"/>
      <c r="I376" s="11"/>
      <c r="L376" s="11"/>
      <c r="O376" s="14"/>
      <c r="P376" s="11"/>
      <c r="S376" s="14"/>
      <c r="U376" s="35"/>
      <c r="V376" s="35"/>
      <c r="X376" s="47"/>
      <c r="Z376" s="47"/>
    </row>
    <row r="377" spans="2:26" ht="15" x14ac:dyDescent="0.25">
      <c r="B377" s="17"/>
      <c r="C377" s="17"/>
      <c r="D377" s="258"/>
      <c r="E377" s="22"/>
      <c r="F377" s="23"/>
      <c r="G377" s="22"/>
      <c r="H377" s="38"/>
      <c r="I377" s="11"/>
      <c r="K377" s="14"/>
      <c r="L377" s="11"/>
      <c r="O377" s="14"/>
      <c r="P377" s="11"/>
      <c r="S377" s="14"/>
      <c r="U377" s="35"/>
      <c r="V377" s="35"/>
      <c r="X377" s="47"/>
      <c r="Z377" s="47"/>
    </row>
    <row r="378" spans="2:26" ht="15" x14ac:dyDescent="0.25">
      <c r="B378" s="17"/>
      <c r="C378" s="17"/>
      <c r="D378" s="258"/>
      <c r="E378" s="22"/>
      <c r="F378" s="23"/>
      <c r="G378" s="22"/>
      <c r="H378" s="38"/>
      <c r="I378" s="11"/>
      <c r="L378" s="11"/>
      <c r="O378" s="14"/>
      <c r="P378" s="11"/>
      <c r="S378" s="14"/>
      <c r="U378" s="35"/>
      <c r="V378" s="35"/>
      <c r="X378" s="47"/>
      <c r="Z378" s="47"/>
    </row>
    <row r="379" spans="2:26" ht="15.75" thickBot="1" x14ac:dyDescent="0.3">
      <c r="B379" s="17"/>
      <c r="C379" s="17"/>
      <c r="D379" s="259"/>
      <c r="E379" s="22"/>
      <c r="F379" s="23"/>
      <c r="G379" s="22"/>
      <c r="H379" s="38"/>
      <c r="I379" s="12"/>
      <c r="J379" s="4"/>
      <c r="K379" s="4"/>
      <c r="L379" s="12"/>
      <c r="M379" s="4"/>
      <c r="N379" s="4"/>
      <c r="O379" s="15"/>
      <c r="P379" s="12"/>
      <c r="Q379" s="4"/>
      <c r="R379" s="4"/>
      <c r="S379" s="15"/>
      <c r="U379" s="35"/>
      <c r="V379" s="35"/>
      <c r="X379" s="47"/>
      <c r="Z379" s="47"/>
    </row>
    <row r="380" spans="2:26" ht="15" x14ac:dyDescent="0.25">
      <c r="B380" s="16">
        <v>42</v>
      </c>
      <c r="C380" s="16">
        <f t="shared" si="44"/>
        <v>42400</v>
      </c>
      <c r="D380" s="257">
        <v>232</v>
      </c>
      <c r="E380" s="36">
        <f>B380*F380</f>
        <v>55602.091114441297</v>
      </c>
      <c r="F380" s="51">
        <f>F371*(1-X380)</f>
        <v>1323.8593122486022</v>
      </c>
      <c r="G380" s="36">
        <f>B380*H380</f>
        <v>60652.960715763598</v>
      </c>
      <c r="H380" s="37">
        <f>H371*(1-Z380)</f>
        <v>1444.1181122800856</v>
      </c>
      <c r="I380" s="19" t="s">
        <v>142</v>
      </c>
      <c r="J380" s="19">
        <v>530</v>
      </c>
      <c r="K380" s="19">
        <f t="shared" ref="K380:K384" si="48">CEILING(B380*1000/J380,1)</f>
        <v>80</v>
      </c>
      <c r="L380" s="189" t="s">
        <v>455</v>
      </c>
      <c r="M380" s="190" t="s">
        <v>62</v>
      </c>
      <c r="N380" s="190" t="s">
        <v>119</v>
      </c>
      <c r="O380" s="191">
        <v>1</v>
      </c>
      <c r="P380" s="189" t="s">
        <v>465</v>
      </c>
      <c r="Q380" s="190" t="s">
        <v>62</v>
      </c>
      <c r="R380" s="190" t="s">
        <v>119</v>
      </c>
      <c r="S380" s="191">
        <v>2</v>
      </c>
      <c r="U380" s="35"/>
      <c r="V380" s="35"/>
      <c r="X380" s="47">
        <f>$X$182</f>
        <v>3.7599999999999999E-3</v>
      </c>
      <c r="Z380" s="47">
        <f t="shared" si="24"/>
        <v>3.7599999999999999E-3</v>
      </c>
    </row>
    <row r="381" spans="2:26" ht="15" x14ac:dyDescent="0.25">
      <c r="B381" s="17">
        <v>42</v>
      </c>
      <c r="C381" s="17">
        <f t="shared" si="44"/>
        <v>42265</v>
      </c>
      <c r="D381" s="258"/>
      <c r="E381" s="22"/>
      <c r="F381" s="23"/>
      <c r="G381" s="22"/>
      <c r="H381" s="38"/>
      <c r="J381" s="2">
        <v>535</v>
      </c>
      <c r="K381" s="2">
        <f t="shared" si="48"/>
        <v>79</v>
      </c>
      <c r="L381" s="11"/>
      <c r="O381" s="14"/>
      <c r="P381" s="101" t="s">
        <v>528</v>
      </c>
      <c r="Q381" s="104" t="s">
        <v>62</v>
      </c>
      <c r="R381" s="104" t="s">
        <v>119</v>
      </c>
      <c r="S381" s="102">
        <v>2</v>
      </c>
      <c r="U381" s="35"/>
      <c r="V381" s="35"/>
      <c r="X381" s="47"/>
      <c r="Z381" s="47"/>
    </row>
    <row r="382" spans="2:26" ht="15" x14ac:dyDescent="0.25">
      <c r="B382" s="17">
        <v>42</v>
      </c>
      <c r="C382" s="17">
        <f t="shared" si="44"/>
        <v>42120</v>
      </c>
      <c r="D382" s="258"/>
      <c r="E382" s="22"/>
      <c r="F382" s="23"/>
      <c r="G382" s="22"/>
      <c r="H382" s="38"/>
      <c r="J382" s="2">
        <v>540</v>
      </c>
      <c r="K382" s="2">
        <f t="shared" si="48"/>
        <v>78</v>
      </c>
      <c r="L382" s="11"/>
      <c r="O382" s="14"/>
      <c r="P382" s="11"/>
      <c r="S382" s="14"/>
      <c r="U382" s="35"/>
      <c r="V382" s="35"/>
      <c r="X382" s="47"/>
      <c r="Z382" s="47"/>
    </row>
    <row r="383" spans="2:26" ht="15" x14ac:dyDescent="0.25">
      <c r="B383" s="17">
        <v>42</v>
      </c>
      <c r="C383" s="17">
        <f t="shared" si="44"/>
        <v>42510</v>
      </c>
      <c r="D383" s="258"/>
      <c r="E383" s="22"/>
      <c r="F383" s="23"/>
      <c r="G383" s="22"/>
      <c r="H383" s="38"/>
      <c r="J383" s="2">
        <v>545</v>
      </c>
      <c r="K383" s="2">
        <f t="shared" si="48"/>
        <v>78</v>
      </c>
      <c r="L383" s="11"/>
      <c r="O383" s="14"/>
      <c r="P383" s="11"/>
      <c r="S383" s="14"/>
      <c r="U383" s="35"/>
      <c r="V383" s="35"/>
      <c r="X383" s="47"/>
      <c r="Z383" s="47"/>
    </row>
    <row r="384" spans="2:26" ht="15" x14ac:dyDescent="0.25">
      <c r="B384" s="17">
        <v>42</v>
      </c>
      <c r="C384" s="17">
        <f t="shared" si="44"/>
        <v>42350</v>
      </c>
      <c r="D384" s="258"/>
      <c r="E384" s="22"/>
      <c r="F384" s="23"/>
      <c r="G384" s="22"/>
      <c r="H384" s="38"/>
      <c r="J384" s="2">
        <v>550</v>
      </c>
      <c r="K384" s="2">
        <f t="shared" si="48"/>
        <v>77</v>
      </c>
      <c r="L384" s="11"/>
      <c r="O384" s="14"/>
      <c r="P384" s="11"/>
      <c r="S384" s="14"/>
      <c r="U384" s="35"/>
      <c r="V384" s="35"/>
      <c r="X384" s="47"/>
      <c r="Z384" s="47"/>
    </row>
    <row r="385" spans="2:26" ht="15" x14ac:dyDescent="0.25">
      <c r="B385" s="17"/>
      <c r="C385" s="17"/>
      <c r="D385" s="258"/>
      <c r="E385" s="22"/>
      <c r="F385" s="23"/>
      <c r="G385" s="22"/>
      <c r="H385" s="38"/>
      <c r="I385" s="11"/>
      <c r="L385" s="11"/>
      <c r="O385" s="14"/>
      <c r="P385" s="11"/>
      <c r="S385" s="14"/>
      <c r="U385" s="35"/>
      <c r="V385" s="35"/>
      <c r="X385" s="47"/>
      <c r="Z385" s="47"/>
    </row>
    <row r="386" spans="2:26" ht="15" x14ac:dyDescent="0.25">
      <c r="B386" s="17"/>
      <c r="C386" s="17"/>
      <c r="D386" s="258"/>
      <c r="E386" s="22"/>
      <c r="F386" s="23"/>
      <c r="G386" s="22"/>
      <c r="H386" s="38"/>
      <c r="I386" s="11"/>
      <c r="K386" s="14"/>
      <c r="L386" s="11"/>
      <c r="O386" s="14"/>
      <c r="P386" s="11"/>
      <c r="S386" s="14"/>
      <c r="U386" s="35"/>
      <c r="V386" s="35"/>
      <c r="X386" s="47"/>
      <c r="Z386" s="47"/>
    </row>
    <row r="387" spans="2:26" ht="15" x14ac:dyDescent="0.25">
      <c r="B387" s="17"/>
      <c r="C387" s="17"/>
      <c r="D387" s="258"/>
      <c r="E387" s="22"/>
      <c r="F387" s="23"/>
      <c r="G387" s="22"/>
      <c r="H387" s="38"/>
      <c r="I387" s="11"/>
      <c r="L387" s="11"/>
      <c r="O387" s="14"/>
      <c r="P387" s="11"/>
      <c r="S387" s="14"/>
      <c r="U387" s="35"/>
      <c r="V387" s="35"/>
      <c r="X387" s="47"/>
      <c r="Z387" s="47"/>
    </row>
    <row r="388" spans="2:26" ht="15.75" thickBot="1" x14ac:dyDescent="0.3">
      <c r="B388" s="18"/>
      <c r="C388" s="18"/>
      <c r="D388" s="259"/>
      <c r="E388" s="24"/>
      <c r="F388" s="25"/>
      <c r="G388" s="24"/>
      <c r="H388" s="39"/>
      <c r="I388" s="12"/>
      <c r="J388" s="4"/>
      <c r="K388" s="4"/>
      <c r="L388" s="12"/>
      <c r="M388" s="4"/>
      <c r="N388" s="4"/>
      <c r="O388" s="15"/>
      <c r="P388" s="12"/>
      <c r="Q388" s="4"/>
      <c r="R388" s="4"/>
      <c r="S388" s="15"/>
      <c r="U388" s="35"/>
      <c r="V388" s="35"/>
      <c r="X388" s="47"/>
      <c r="Z388" s="47"/>
    </row>
    <row r="389" spans="2:26" ht="15" x14ac:dyDescent="0.25">
      <c r="B389" s="17">
        <v>43</v>
      </c>
      <c r="C389" s="17">
        <f t="shared" si="44"/>
        <v>43460</v>
      </c>
      <c r="D389" s="257">
        <v>238</v>
      </c>
      <c r="E389" s="22">
        <f>B389*F389</f>
        <v>56711.908853085544</v>
      </c>
      <c r="F389" s="23">
        <f>F380*(1-X389)</f>
        <v>1318.8816012345476</v>
      </c>
      <c r="G389" s="22">
        <f>B389*H389</f>
        <v>61863.593811650244</v>
      </c>
      <c r="H389" s="38">
        <f>H380*(1-Z389)</f>
        <v>1438.6882281779126</v>
      </c>
      <c r="I389" s="19" t="s">
        <v>142</v>
      </c>
      <c r="J389" s="19">
        <v>530</v>
      </c>
      <c r="K389" s="19">
        <f t="shared" ref="K389:K393" si="49">CEILING(B389*1000/J389,1)</f>
        <v>82</v>
      </c>
      <c r="L389" s="189" t="s">
        <v>455</v>
      </c>
      <c r="M389" s="190" t="s">
        <v>62</v>
      </c>
      <c r="N389" s="190" t="s">
        <v>119</v>
      </c>
      <c r="O389" s="191">
        <v>1</v>
      </c>
      <c r="P389" s="189" t="s">
        <v>465</v>
      </c>
      <c r="Q389" s="190" t="s">
        <v>62</v>
      </c>
      <c r="R389" s="190" t="s">
        <v>119</v>
      </c>
      <c r="S389" s="191">
        <v>2</v>
      </c>
      <c r="U389" s="35"/>
      <c r="V389" s="35"/>
      <c r="X389" s="47">
        <f>$X$182</f>
        <v>3.7599999999999999E-3</v>
      </c>
      <c r="Z389" s="47">
        <f t="shared" si="24"/>
        <v>3.7599999999999999E-3</v>
      </c>
    </row>
    <row r="390" spans="2:26" ht="15" x14ac:dyDescent="0.25">
      <c r="B390" s="17">
        <v>43</v>
      </c>
      <c r="C390" s="17">
        <f t="shared" si="44"/>
        <v>43335</v>
      </c>
      <c r="D390" s="258"/>
      <c r="E390" s="22"/>
      <c r="F390" s="23"/>
      <c r="G390" s="22"/>
      <c r="H390" s="38"/>
      <c r="J390" s="2">
        <v>535</v>
      </c>
      <c r="K390" s="2">
        <f t="shared" si="49"/>
        <v>81</v>
      </c>
      <c r="L390" s="11"/>
      <c r="O390" s="14"/>
      <c r="P390" s="101" t="s">
        <v>528</v>
      </c>
      <c r="Q390" s="104" t="s">
        <v>62</v>
      </c>
      <c r="R390" s="104" t="s">
        <v>119</v>
      </c>
      <c r="S390" s="102">
        <v>2</v>
      </c>
      <c r="U390" s="35"/>
      <c r="V390" s="35"/>
      <c r="X390" s="47"/>
      <c r="Z390" s="47"/>
    </row>
    <row r="391" spans="2:26" ht="15" x14ac:dyDescent="0.25">
      <c r="B391" s="17">
        <v>43</v>
      </c>
      <c r="C391" s="17">
        <f t="shared" si="44"/>
        <v>43200</v>
      </c>
      <c r="D391" s="258"/>
      <c r="E391" s="22"/>
      <c r="F391" s="23"/>
      <c r="G391" s="22"/>
      <c r="H391" s="38"/>
      <c r="J391" s="2">
        <v>540</v>
      </c>
      <c r="K391" s="2">
        <f t="shared" si="49"/>
        <v>80</v>
      </c>
      <c r="L391" s="11"/>
      <c r="O391" s="14"/>
      <c r="P391" s="11"/>
      <c r="S391" s="14"/>
      <c r="U391" s="35"/>
      <c r="V391" s="35"/>
      <c r="X391" s="47"/>
      <c r="Z391" s="47"/>
    </row>
    <row r="392" spans="2:26" ht="15" x14ac:dyDescent="0.25">
      <c r="B392" s="17">
        <v>43</v>
      </c>
      <c r="C392" s="17">
        <f t="shared" si="44"/>
        <v>43055</v>
      </c>
      <c r="D392" s="258"/>
      <c r="E392" s="22"/>
      <c r="F392" s="23"/>
      <c r="G392" s="22"/>
      <c r="H392" s="38"/>
      <c r="J392" s="2">
        <v>545</v>
      </c>
      <c r="K392" s="2">
        <f t="shared" si="49"/>
        <v>79</v>
      </c>
      <c r="L392" s="11"/>
      <c r="O392" s="14"/>
      <c r="P392" s="11"/>
      <c r="S392" s="14"/>
      <c r="U392" s="35"/>
      <c r="V392" s="35"/>
      <c r="X392" s="47"/>
      <c r="Z392" s="47"/>
    </row>
    <row r="393" spans="2:26" ht="15" x14ac:dyDescent="0.25">
      <c r="B393" s="17">
        <v>43</v>
      </c>
      <c r="C393" s="17">
        <f t="shared" si="44"/>
        <v>43450</v>
      </c>
      <c r="D393" s="258"/>
      <c r="E393" s="22"/>
      <c r="F393" s="23"/>
      <c r="G393" s="22"/>
      <c r="H393" s="38"/>
      <c r="J393" s="2">
        <v>550</v>
      </c>
      <c r="K393" s="2">
        <f t="shared" si="49"/>
        <v>79</v>
      </c>
      <c r="L393" s="11"/>
      <c r="O393" s="14"/>
      <c r="P393" s="11"/>
      <c r="S393" s="14"/>
      <c r="U393" s="35"/>
      <c r="V393" s="35"/>
      <c r="X393" s="47"/>
      <c r="Z393" s="47"/>
    </row>
    <row r="394" spans="2:26" ht="15" x14ac:dyDescent="0.25">
      <c r="B394" s="17"/>
      <c r="C394" s="17"/>
      <c r="D394" s="258"/>
      <c r="E394" s="22"/>
      <c r="F394" s="23"/>
      <c r="G394" s="22"/>
      <c r="H394" s="38"/>
      <c r="I394" s="11"/>
      <c r="L394" s="11"/>
      <c r="O394" s="14"/>
      <c r="P394" s="11"/>
      <c r="S394" s="14"/>
      <c r="U394" s="35"/>
      <c r="V394" s="35"/>
      <c r="X394" s="47"/>
      <c r="Z394" s="47"/>
    </row>
    <row r="395" spans="2:26" ht="15" x14ac:dyDescent="0.25">
      <c r="B395" s="17"/>
      <c r="C395" s="17"/>
      <c r="D395" s="258"/>
      <c r="E395" s="22"/>
      <c r="F395" s="23"/>
      <c r="G395" s="22"/>
      <c r="H395" s="38"/>
      <c r="I395" s="11"/>
      <c r="K395" s="14"/>
      <c r="L395" s="11"/>
      <c r="O395" s="14"/>
      <c r="P395" s="11"/>
      <c r="S395" s="14"/>
      <c r="U395" s="35"/>
      <c r="V395" s="35"/>
      <c r="X395" s="47"/>
      <c r="Z395" s="47"/>
    </row>
    <row r="396" spans="2:26" ht="15" x14ac:dyDescent="0.25">
      <c r="B396" s="17"/>
      <c r="C396" s="17"/>
      <c r="D396" s="258"/>
      <c r="E396" s="22"/>
      <c r="F396" s="23"/>
      <c r="G396" s="22"/>
      <c r="H396" s="38"/>
      <c r="I396" s="11"/>
      <c r="L396" s="11"/>
      <c r="O396" s="14"/>
      <c r="P396" s="11"/>
      <c r="S396" s="14"/>
      <c r="U396" s="35"/>
      <c r="V396" s="35"/>
      <c r="X396" s="47"/>
      <c r="Z396" s="47"/>
    </row>
    <row r="397" spans="2:26" ht="15.75" thickBot="1" x14ac:dyDescent="0.3">
      <c r="B397" s="17"/>
      <c r="C397" s="17"/>
      <c r="D397" s="259"/>
      <c r="E397" s="22"/>
      <c r="F397" s="23"/>
      <c r="G397" s="22"/>
      <c r="H397" s="38"/>
      <c r="I397" s="12"/>
      <c r="J397" s="4"/>
      <c r="K397" s="4"/>
      <c r="L397" s="12"/>
      <c r="M397" s="4"/>
      <c r="N397" s="4"/>
      <c r="O397" s="15"/>
      <c r="P397" s="12"/>
      <c r="Q397" s="4"/>
      <c r="R397" s="4"/>
      <c r="S397" s="15"/>
      <c r="U397" s="35"/>
      <c r="V397" s="35"/>
      <c r="X397" s="47"/>
      <c r="Z397" s="47"/>
    </row>
    <row r="398" spans="2:26" ht="15" x14ac:dyDescent="0.25">
      <c r="B398" s="16">
        <v>44</v>
      </c>
      <c r="C398" s="16">
        <f t="shared" si="44"/>
        <v>44520</v>
      </c>
      <c r="D398" s="257">
        <v>244</v>
      </c>
      <c r="E398" s="36">
        <f>B398*F398</f>
        <v>57812.594682211849</v>
      </c>
      <c r="F398" s="51">
        <f>F389*(1-X398)</f>
        <v>1313.9226064139057</v>
      </c>
      <c r="G398" s="36">
        <f>B398*H398</f>
        <v>63064.265459358401</v>
      </c>
      <c r="H398" s="37">
        <f>H389*(1-Z398)</f>
        <v>1433.2787604399637</v>
      </c>
      <c r="I398" s="19" t="s">
        <v>142</v>
      </c>
      <c r="J398" s="19">
        <v>530</v>
      </c>
      <c r="K398" s="19">
        <f t="shared" ref="K398:K402" si="50">CEILING(B398*1000/J398,1)</f>
        <v>84</v>
      </c>
      <c r="L398" s="189" t="s">
        <v>455</v>
      </c>
      <c r="M398" s="190" t="s">
        <v>62</v>
      </c>
      <c r="N398" s="190" t="s">
        <v>119</v>
      </c>
      <c r="O398" s="191">
        <v>1</v>
      </c>
      <c r="P398" s="189" t="s">
        <v>465</v>
      </c>
      <c r="Q398" s="190" t="s">
        <v>62</v>
      </c>
      <c r="R398" s="190" t="s">
        <v>119</v>
      </c>
      <c r="S398" s="191">
        <v>2</v>
      </c>
      <c r="U398" s="35"/>
      <c r="V398" s="35"/>
      <c r="X398" s="47">
        <f>$X$182</f>
        <v>3.7599999999999999E-3</v>
      </c>
      <c r="Z398" s="47">
        <f t="shared" si="24"/>
        <v>3.7599999999999999E-3</v>
      </c>
    </row>
    <row r="399" spans="2:26" ht="15" x14ac:dyDescent="0.25">
      <c r="B399" s="17">
        <v>44</v>
      </c>
      <c r="C399" s="17">
        <f t="shared" si="44"/>
        <v>44405</v>
      </c>
      <c r="D399" s="258"/>
      <c r="E399" s="22"/>
      <c r="F399" s="23"/>
      <c r="G399" s="22"/>
      <c r="H399" s="38"/>
      <c r="J399" s="2">
        <v>535</v>
      </c>
      <c r="K399" s="2">
        <f t="shared" si="50"/>
        <v>83</v>
      </c>
      <c r="L399" s="11"/>
      <c r="O399" s="14"/>
      <c r="P399" s="101" t="s">
        <v>528</v>
      </c>
      <c r="Q399" s="104" t="s">
        <v>62</v>
      </c>
      <c r="R399" s="104" t="s">
        <v>119</v>
      </c>
      <c r="S399" s="102">
        <v>2</v>
      </c>
      <c r="U399" s="35"/>
      <c r="V399" s="35"/>
      <c r="X399" s="47"/>
      <c r="Z399" s="47"/>
    </row>
    <row r="400" spans="2:26" ht="15" x14ac:dyDescent="0.25">
      <c r="B400" s="17">
        <v>44</v>
      </c>
      <c r="C400" s="17">
        <f t="shared" si="44"/>
        <v>44280</v>
      </c>
      <c r="D400" s="258"/>
      <c r="E400" s="22"/>
      <c r="F400" s="23"/>
      <c r="G400" s="22"/>
      <c r="H400" s="38"/>
      <c r="J400" s="2">
        <v>540</v>
      </c>
      <c r="K400" s="2">
        <f t="shared" si="50"/>
        <v>82</v>
      </c>
      <c r="L400" s="11"/>
      <c r="O400" s="14"/>
      <c r="P400" s="11"/>
      <c r="S400" s="14"/>
      <c r="U400" s="35"/>
      <c r="V400" s="35"/>
      <c r="X400" s="47"/>
      <c r="Z400" s="47"/>
    </row>
    <row r="401" spans="2:26" ht="15" x14ac:dyDescent="0.25">
      <c r="B401" s="17">
        <v>44</v>
      </c>
      <c r="C401" s="17">
        <f t="shared" si="44"/>
        <v>44145</v>
      </c>
      <c r="D401" s="258"/>
      <c r="E401" s="22"/>
      <c r="F401" s="23"/>
      <c r="G401" s="22"/>
      <c r="H401" s="38"/>
      <c r="J401" s="2">
        <v>545</v>
      </c>
      <c r="K401" s="2">
        <f t="shared" si="50"/>
        <v>81</v>
      </c>
      <c r="L401" s="11"/>
      <c r="O401" s="14"/>
      <c r="P401" s="11"/>
      <c r="S401" s="14"/>
      <c r="U401" s="35"/>
      <c r="V401" s="35"/>
      <c r="X401" s="47"/>
      <c r="Z401" s="47"/>
    </row>
    <row r="402" spans="2:26" ht="15" x14ac:dyDescent="0.25">
      <c r="B402" s="17">
        <v>44</v>
      </c>
      <c r="C402" s="17">
        <f t="shared" si="44"/>
        <v>44000</v>
      </c>
      <c r="D402" s="258"/>
      <c r="E402" s="22"/>
      <c r="F402" s="23"/>
      <c r="G402" s="22"/>
      <c r="H402" s="38"/>
      <c r="J402" s="2">
        <v>550</v>
      </c>
      <c r="K402" s="2">
        <f t="shared" si="50"/>
        <v>80</v>
      </c>
      <c r="L402" s="11"/>
      <c r="O402" s="14"/>
      <c r="P402" s="11"/>
      <c r="S402" s="14"/>
      <c r="U402" s="35"/>
      <c r="V402" s="35"/>
      <c r="X402" s="47"/>
      <c r="Z402" s="47"/>
    </row>
    <row r="403" spans="2:26" ht="15" x14ac:dyDescent="0.25">
      <c r="B403" s="17"/>
      <c r="C403" s="17"/>
      <c r="D403" s="258"/>
      <c r="E403" s="22"/>
      <c r="F403" s="23"/>
      <c r="G403" s="22"/>
      <c r="H403" s="38"/>
      <c r="I403" s="11"/>
      <c r="L403" s="11"/>
      <c r="O403" s="14"/>
      <c r="P403" s="11"/>
      <c r="S403" s="14"/>
      <c r="U403" s="35"/>
      <c r="V403" s="35"/>
      <c r="X403" s="47"/>
      <c r="Z403" s="47"/>
    </row>
    <row r="404" spans="2:26" ht="15" x14ac:dyDescent="0.25">
      <c r="B404" s="17"/>
      <c r="C404" s="17"/>
      <c r="D404" s="258"/>
      <c r="E404" s="22"/>
      <c r="F404" s="23"/>
      <c r="G404" s="22"/>
      <c r="H404" s="38"/>
      <c r="I404" s="11"/>
      <c r="K404" s="14"/>
      <c r="L404" s="11"/>
      <c r="O404" s="14"/>
      <c r="P404" s="11"/>
      <c r="S404" s="14"/>
      <c r="U404" s="35"/>
      <c r="V404" s="35"/>
      <c r="X404" s="47"/>
      <c r="Z404" s="47"/>
    </row>
    <row r="405" spans="2:26" ht="15" x14ac:dyDescent="0.25">
      <c r="B405" s="17"/>
      <c r="C405" s="17"/>
      <c r="D405" s="258"/>
      <c r="E405" s="22"/>
      <c r="F405" s="23"/>
      <c r="G405" s="22"/>
      <c r="H405" s="38"/>
      <c r="I405" s="11"/>
      <c r="L405" s="11"/>
      <c r="O405" s="14"/>
      <c r="P405" s="11"/>
      <c r="S405" s="14"/>
      <c r="U405" s="35"/>
      <c r="V405" s="35"/>
      <c r="X405" s="47"/>
      <c r="Z405" s="47"/>
    </row>
    <row r="406" spans="2:26" ht="15.75" thickBot="1" x14ac:dyDescent="0.3">
      <c r="B406" s="18"/>
      <c r="C406" s="18"/>
      <c r="D406" s="259"/>
      <c r="E406" s="24"/>
      <c r="F406" s="25"/>
      <c r="G406" s="24"/>
      <c r="H406" s="39"/>
      <c r="I406" s="12"/>
      <c r="J406" s="4"/>
      <c r="K406" s="4"/>
      <c r="L406" s="12"/>
      <c r="M406" s="4"/>
      <c r="N406" s="4"/>
      <c r="O406" s="15"/>
      <c r="P406" s="12"/>
      <c r="Q406" s="4"/>
      <c r="R406" s="4"/>
      <c r="S406" s="15"/>
      <c r="U406" s="35"/>
      <c r="V406" s="35"/>
      <c r="X406" s="47"/>
      <c r="Z406" s="47"/>
    </row>
    <row r="407" spans="2:26" ht="15" x14ac:dyDescent="0.25">
      <c r="B407" s="17">
        <v>45</v>
      </c>
      <c r="C407" s="17">
        <f t="shared" si="44"/>
        <v>45050</v>
      </c>
      <c r="D407" s="257">
        <v>250</v>
      </c>
      <c r="E407" s="22">
        <f>B407*F407</f>
        <v>58904.201583620525</v>
      </c>
      <c r="F407" s="23">
        <f>F398*(1-X407)</f>
        <v>1308.9822574137895</v>
      </c>
      <c r="G407" s="22">
        <f>B407*H407</f>
        <v>64255.03345353192</v>
      </c>
      <c r="H407" s="38">
        <f>H398*(1-Z407)</f>
        <v>1427.8896323007093</v>
      </c>
      <c r="I407" s="19" t="s">
        <v>142</v>
      </c>
      <c r="J407" s="19">
        <v>530</v>
      </c>
      <c r="K407" s="19">
        <f t="shared" ref="K407:K411" si="51">CEILING(B407*1000/J407,1)</f>
        <v>85</v>
      </c>
      <c r="L407" s="189" t="s">
        <v>456</v>
      </c>
      <c r="M407" s="190" t="s">
        <v>62</v>
      </c>
      <c r="N407" s="190" t="s">
        <v>119</v>
      </c>
      <c r="O407" s="191">
        <v>1</v>
      </c>
      <c r="P407" s="189" t="s">
        <v>465</v>
      </c>
      <c r="Q407" s="190" t="s">
        <v>62</v>
      </c>
      <c r="R407" s="190" t="s">
        <v>119</v>
      </c>
      <c r="S407" s="191">
        <v>2</v>
      </c>
      <c r="U407" s="35"/>
      <c r="V407" s="35"/>
      <c r="X407" s="47">
        <f>$X$182</f>
        <v>3.7599999999999999E-3</v>
      </c>
      <c r="Z407" s="47">
        <f t="shared" si="24"/>
        <v>3.7599999999999999E-3</v>
      </c>
    </row>
    <row r="408" spans="2:26" ht="15" x14ac:dyDescent="0.25">
      <c r="B408" s="17">
        <v>45</v>
      </c>
      <c r="C408" s="17">
        <f t="shared" si="44"/>
        <v>45475</v>
      </c>
      <c r="D408" s="258"/>
      <c r="E408" s="22"/>
      <c r="F408" s="23"/>
      <c r="G408" s="22"/>
      <c r="H408" s="38"/>
      <c r="J408" s="2">
        <v>535</v>
      </c>
      <c r="K408" s="2">
        <f t="shared" si="51"/>
        <v>85</v>
      </c>
      <c r="L408" s="11"/>
      <c r="O408" s="14"/>
      <c r="P408" s="101" t="s">
        <v>528</v>
      </c>
      <c r="Q408" s="104" t="s">
        <v>62</v>
      </c>
      <c r="R408" s="104" t="s">
        <v>119</v>
      </c>
      <c r="S408" s="102">
        <v>2</v>
      </c>
      <c r="U408" s="35"/>
      <c r="V408" s="35"/>
      <c r="X408" s="47"/>
      <c r="Z408" s="47"/>
    </row>
    <row r="409" spans="2:26" ht="15" x14ac:dyDescent="0.25">
      <c r="B409" s="17">
        <v>45</v>
      </c>
      <c r="C409" s="17">
        <f t="shared" si="44"/>
        <v>45360</v>
      </c>
      <c r="D409" s="258"/>
      <c r="E409" s="22"/>
      <c r="F409" s="23"/>
      <c r="G409" s="22"/>
      <c r="H409" s="38"/>
      <c r="J409" s="2">
        <v>540</v>
      </c>
      <c r="K409" s="2">
        <f t="shared" si="51"/>
        <v>84</v>
      </c>
      <c r="L409" s="11"/>
      <c r="O409" s="14"/>
      <c r="P409" s="11"/>
      <c r="S409" s="14"/>
      <c r="U409" s="35"/>
      <c r="V409" s="35"/>
      <c r="X409" s="47"/>
      <c r="Z409" s="47"/>
    </row>
    <row r="410" spans="2:26" ht="15" x14ac:dyDescent="0.25">
      <c r="B410" s="17">
        <v>45</v>
      </c>
      <c r="C410" s="17">
        <f t="shared" si="44"/>
        <v>45235</v>
      </c>
      <c r="D410" s="258"/>
      <c r="E410" s="22"/>
      <c r="F410" s="23"/>
      <c r="G410" s="22"/>
      <c r="H410" s="38"/>
      <c r="J410" s="2">
        <v>545</v>
      </c>
      <c r="K410" s="2">
        <f t="shared" si="51"/>
        <v>83</v>
      </c>
      <c r="L410" s="11"/>
      <c r="O410" s="14"/>
      <c r="P410" s="11"/>
      <c r="S410" s="14"/>
      <c r="U410" s="35"/>
      <c r="V410" s="35"/>
      <c r="X410" s="47"/>
      <c r="Z410" s="47"/>
    </row>
    <row r="411" spans="2:26" ht="15" x14ac:dyDescent="0.25">
      <c r="B411" s="17">
        <v>45</v>
      </c>
      <c r="C411" s="17">
        <f t="shared" si="44"/>
        <v>45100</v>
      </c>
      <c r="D411" s="258"/>
      <c r="E411" s="22"/>
      <c r="F411" s="23"/>
      <c r="G411" s="22"/>
      <c r="H411" s="38"/>
      <c r="J411" s="2">
        <v>550</v>
      </c>
      <c r="K411" s="2">
        <f t="shared" si="51"/>
        <v>82</v>
      </c>
      <c r="L411" s="11"/>
      <c r="O411" s="14"/>
      <c r="P411" s="11"/>
      <c r="S411" s="14"/>
      <c r="U411" s="35"/>
      <c r="V411" s="35"/>
      <c r="X411" s="47"/>
      <c r="Z411" s="47"/>
    </row>
    <row r="412" spans="2:26" ht="15" x14ac:dyDescent="0.25">
      <c r="B412" s="17"/>
      <c r="C412" s="17"/>
      <c r="D412" s="258"/>
      <c r="E412" s="22"/>
      <c r="F412" s="23"/>
      <c r="G412" s="22"/>
      <c r="H412" s="38"/>
      <c r="I412" s="11"/>
      <c r="L412" s="11"/>
      <c r="O412" s="14"/>
      <c r="P412" s="11"/>
      <c r="S412" s="14"/>
      <c r="U412" s="35"/>
      <c r="V412" s="35"/>
      <c r="X412" s="47"/>
      <c r="Z412" s="47"/>
    </row>
    <row r="413" spans="2:26" ht="15" x14ac:dyDescent="0.25">
      <c r="B413" s="17"/>
      <c r="C413" s="17"/>
      <c r="D413" s="258"/>
      <c r="E413" s="22"/>
      <c r="F413" s="23"/>
      <c r="G413" s="22"/>
      <c r="H413" s="38"/>
      <c r="I413" s="11"/>
      <c r="K413" s="14"/>
      <c r="L413" s="11"/>
      <c r="O413" s="14"/>
      <c r="P413" s="11"/>
      <c r="S413" s="14"/>
      <c r="U413" s="35"/>
      <c r="V413" s="35"/>
      <c r="X413" s="47"/>
      <c r="Z413" s="47"/>
    </row>
    <row r="414" spans="2:26" ht="15" x14ac:dyDescent="0.25">
      <c r="B414" s="17"/>
      <c r="C414" s="17"/>
      <c r="D414" s="258"/>
      <c r="E414" s="22"/>
      <c r="F414" s="23"/>
      <c r="G414" s="22"/>
      <c r="H414" s="38"/>
      <c r="I414" s="11"/>
      <c r="L414" s="11"/>
      <c r="O414" s="14"/>
      <c r="P414" s="11"/>
      <c r="S414" s="14"/>
      <c r="U414" s="35"/>
      <c r="V414" s="35"/>
      <c r="X414" s="47"/>
      <c r="Z414" s="47"/>
    </row>
    <row r="415" spans="2:26" ht="15.75" thickBot="1" x14ac:dyDescent="0.3">
      <c r="B415" s="17"/>
      <c r="C415" s="17"/>
      <c r="D415" s="259"/>
      <c r="E415" s="22"/>
      <c r="F415" s="23"/>
      <c r="G415" s="22"/>
      <c r="H415" s="38"/>
      <c r="I415" s="12"/>
      <c r="J415" s="4"/>
      <c r="K415" s="4"/>
      <c r="L415" s="12"/>
      <c r="M415" s="4"/>
      <c r="N415" s="4"/>
      <c r="O415" s="15"/>
      <c r="P415" s="12"/>
      <c r="Q415" s="4"/>
      <c r="R415" s="4"/>
      <c r="S415" s="15"/>
      <c r="U415" s="35"/>
      <c r="V415" s="35"/>
      <c r="X415" s="47"/>
      <c r="Z415" s="47"/>
    </row>
    <row r="416" spans="2:26" ht="15" x14ac:dyDescent="0.25">
      <c r="B416" s="16">
        <v>46</v>
      </c>
      <c r="C416" s="16">
        <f t="shared" ref="C416:C474" si="52">K416*J416</f>
        <v>46110</v>
      </c>
      <c r="D416" s="257">
        <v>256</v>
      </c>
      <c r="E416" s="36">
        <f>B416*F416</f>
        <v>59986.782269792035</v>
      </c>
      <c r="F416" s="51">
        <f>F407*(1-X416)</f>
        <v>1304.0604841259137</v>
      </c>
      <c r="G416" s="36">
        <f>B416*H416</f>
        <v>65435.955295029897</v>
      </c>
      <c r="H416" s="37">
        <f>H407*(1-Z416)</f>
        <v>1422.5207672832587</v>
      </c>
      <c r="I416" s="19" t="s">
        <v>142</v>
      </c>
      <c r="J416" s="19">
        <v>530</v>
      </c>
      <c r="K416" s="19">
        <f t="shared" ref="K416:K420" si="53">CEILING(B416*1000/J416,1)</f>
        <v>87</v>
      </c>
      <c r="L416" s="189" t="s">
        <v>456</v>
      </c>
      <c r="M416" s="190" t="s">
        <v>62</v>
      </c>
      <c r="N416" s="190" t="s">
        <v>119</v>
      </c>
      <c r="O416" s="191">
        <v>1</v>
      </c>
      <c r="P416" s="189" t="s">
        <v>465</v>
      </c>
      <c r="Q416" s="190" t="s">
        <v>62</v>
      </c>
      <c r="R416" s="190" t="s">
        <v>119</v>
      </c>
      <c r="S416" s="191">
        <v>2</v>
      </c>
      <c r="U416" s="35"/>
      <c r="V416" s="35"/>
      <c r="X416" s="47">
        <f>$X$182</f>
        <v>3.7599999999999999E-3</v>
      </c>
      <c r="Z416" s="47">
        <f t="shared" si="24"/>
        <v>3.7599999999999999E-3</v>
      </c>
    </row>
    <row r="417" spans="2:26" ht="15" x14ac:dyDescent="0.25">
      <c r="B417" s="17">
        <v>46</v>
      </c>
      <c r="C417" s="17">
        <f t="shared" si="52"/>
        <v>46010</v>
      </c>
      <c r="D417" s="258"/>
      <c r="E417" s="22"/>
      <c r="F417" s="23"/>
      <c r="G417" s="22"/>
      <c r="H417" s="38"/>
      <c r="J417" s="2">
        <v>535</v>
      </c>
      <c r="K417" s="2">
        <f t="shared" si="53"/>
        <v>86</v>
      </c>
      <c r="L417" s="11"/>
      <c r="O417" s="14"/>
      <c r="P417" s="101" t="s">
        <v>528</v>
      </c>
      <c r="Q417" s="104" t="s">
        <v>62</v>
      </c>
      <c r="R417" s="104" t="s">
        <v>119</v>
      </c>
      <c r="S417" s="102">
        <v>2</v>
      </c>
      <c r="U417" s="35"/>
      <c r="V417" s="35"/>
      <c r="X417" s="47"/>
      <c r="Z417" s="47"/>
    </row>
    <row r="418" spans="2:26" ht="15" x14ac:dyDescent="0.25">
      <c r="B418" s="17">
        <v>46</v>
      </c>
      <c r="C418" s="17">
        <f t="shared" si="52"/>
        <v>46440</v>
      </c>
      <c r="D418" s="258"/>
      <c r="E418" s="22"/>
      <c r="F418" s="23"/>
      <c r="G418" s="22"/>
      <c r="H418" s="38"/>
      <c r="J418" s="2">
        <v>540</v>
      </c>
      <c r="K418" s="2">
        <f t="shared" si="53"/>
        <v>86</v>
      </c>
      <c r="L418" s="11"/>
      <c r="O418" s="14"/>
      <c r="P418" s="11"/>
      <c r="S418" s="14"/>
      <c r="U418" s="35"/>
      <c r="V418" s="35"/>
      <c r="X418" s="47"/>
      <c r="Z418" s="47"/>
    </row>
    <row r="419" spans="2:26" ht="15" x14ac:dyDescent="0.25">
      <c r="B419" s="17">
        <v>46</v>
      </c>
      <c r="C419" s="17">
        <f t="shared" si="52"/>
        <v>46325</v>
      </c>
      <c r="D419" s="258"/>
      <c r="E419" s="22"/>
      <c r="F419" s="23"/>
      <c r="G419" s="22"/>
      <c r="H419" s="38"/>
      <c r="J419" s="2">
        <v>545</v>
      </c>
      <c r="K419" s="2">
        <f t="shared" si="53"/>
        <v>85</v>
      </c>
      <c r="L419" s="11"/>
      <c r="O419" s="14"/>
      <c r="P419" s="11"/>
      <c r="S419" s="14"/>
      <c r="U419" s="35"/>
      <c r="V419" s="35"/>
      <c r="X419" s="47"/>
      <c r="Z419" s="47"/>
    </row>
    <row r="420" spans="2:26" ht="15" x14ac:dyDescent="0.25">
      <c r="B420" s="17">
        <v>46</v>
      </c>
      <c r="C420" s="17">
        <f t="shared" si="52"/>
        <v>46200</v>
      </c>
      <c r="D420" s="258"/>
      <c r="E420" s="22"/>
      <c r="F420" s="23"/>
      <c r="G420" s="22"/>
      <c r="H420" s="38"/>
      <c r="J420" s="2">
        <v>550</v>
      </c>
      <c r="K420" s="2">
        <f t="shared" si="53"/>
        <v>84</v>
      </c>
      <c r="L420" s="11"/>
      <c r="O420" s="14"/>
      <c r="P420" s="11"/>
      <c r="S420" s="14"/>
      <c r="U420" s="35"/>
      <c r="V420" s="35"/>
      <c r="X420" s="47"/>
      <c r="Z420" s="47"/>
    </row>
    <row r="421" spans="2:26" ht="15" x14ac:dyDescent="0.25">
      <c r="B421" s="17"/>
      <c r="C421" s="17"/>
      <c r="D421" s="258"/>
      <c r="E421" s="22"/>
      <c r="F421" s="23"/>
      <c r="G421" s="22"/>
      <c r="H421" s="38"/>
      <c r="I421" s="11"/>
      <c r="L421" s="11"/>
      <c r="O421" s="14"/>
      <c r="P421" s="11"/>
      <c r="S421" s="14"/>
      <c r="U421" s="35"/>
      <c r="V421" s="35"/>
      <c r="X421" s="47"/>
      <c r="Z421" s="47"/>
    </row>
    <row r="422" spans="2:26" ht="15" x14ac:dyDescent="0.25">
      <c r="B422" s="17"/>
      <c r="C422" s="17"/>
      <c r="D422" s="258"/>
      <c r="E422" s="22"/>
      <c r="F422" s="23"/>
      <c r="G422" s="22"/>
      <c r="H422" s="38"/>
      <c r="I422" s="11"/>
      <c r="K422" s="14"/>
      <c r="L422" s="11"/>
      <c r="O422" s="14"/>
      <c r="P422" s="11"/>
      <c r="S422" s="14"/>
      <c r="U422" s="35"/>
      <c r="V422" s="35"/>
      <c r="X422" s="47"/>
      <c r="Z422" s="47"/>
    </row>
    <row r="423" spans="2:26" ht="15" x14ac:dyDescent="0.25">
      <c r="B423" s="17"/>
      <c r="C423" s="17"/>
      <c r="D423" s="258"/>
      <c r="E423" s="22"/>
      <c r="F423" s="23"/>
      <c r="G423" s="22"/>
      <c r="H423" s="38"/>
      <c r="I423" s="11"/>
      <c r="L423" s="11"/>
      <c r="O423" s="14"/>
      <c r="P423" s="11"/>
      <c r="S423" s="14"/>
      <c r="U423" s="35"/>
      <c r="V423" s="35"/>
      <c r="X423" s="47"/>
      <c r="Z423" s="47"/>
    </row>
    <row r="424" spans="2:26" ht="15.75" thickBot="1" x14ac:dyDescent="0.3">
      <c r="B424" s="18"/>
      <c r="C424" s="18"/>
      <c r="D424" s="259"/>
      <c r="E424" s="24"/>
      <c r="F424" s="25"/>
      <c r="G424" s="24"/>
      <c r="H424" s="39"/>
      <c r="I424" s="12"/>
      <c r="J424" s="4"/>
      <c r="K424" s="4"/>
      <c r="L424" s="12"/>
      <c r="M424" s="4"/>
      <c r="N424" s="4"/>
      <c r="O424" s="15"/>
      <c r="P424" s="12"/>
      <c r="Q424" s="4"/>
      <c r="R424" s="4"/>
      <c r="S424" s="15"/>
      <c r="U424" s="35"/>
      <c r="V424" s="35"/>
      <c r="X424" s="47"/>
      <c r="Z424" s="47"/>
    </row>
    <row r="425" spans="2:26" ht="15" x14ac:dyDescent="0.25">
      <c r="B425" s="17">
        <v>47</v>
      </c>
      <c r="C425" s="17">
        <f t="shared" si="52"/>
        <v>47170</v>
      </c>
      <c r="D425" s="257">
        <v>262</v>
      </c>
      <c r="E425" s="22">
        <f>B425*F425</f>
        <v>61060.389185163214</v>
      </c>
      <c r="F425" s="23">
        <f>F416*(1-X425)</f>
        <v>1299.1572167056004</v>
      </c>
      <c r="G425" s="22">
        <f>B425*H425</f>
        <v>66607.088192318857</v>
      </c>
      <c r="H425" s="38">
        <f>H416*(1-Z425)</f>
        <v>1417.1720891982736</v>
      </c>
      <c r="I425" s="19" t="s">
        <v>142</v>
      </c>
      <c r="J425" s="19">
        <v>530</v>
      </c>
      <c r="K425" s="19">
        <f t="shared" ref="K425:K429" si="54">CEILING(B425*1000/J425,1)</f>
        <v>89</v>
      </c>
      <c r="L425" s="189" t="s">
        <v>456</v>
      </c>
      <c r="M425" s="190" t="s">
        <v>62</v>
      </c>
      <c r="N425" s="190" t="s">
        <v>119</v>
      </c>
      <c r="O425" s="191">
        <v>1</v>
      </c>
      <c r="P425" s="189" t="s">
        <v>465</v>
      </c>
      <c r="Q425" s="190" t="s">
        <v>62</v>
      </c>
      <c r="R425" s="190" t="s">
        <v>119</v>
      </c>
      <c r="S425" s="191">
        <v>2</v>
      </c>
      <c r="U425" s="35"/>
      <c r="V425" s="35"/>
      <c r="X425" s="47">
        <f>$X$182</f>
        <v>3.7599999999999999E-3</v>
      </c>
      <c r="Z425" s="47">
        <f t="shared" si="24"/>
        <v>3.7599999999999999E-3</v>
      </c>
    </row>
    <row r="426" spans="2:26" ht="15" x14ac:dyDescent="0.25">
      <c r="B426" s="17">
        <v>47</v>
      </c>
      <c r="C426" s="17">
        <f t="shared" si="52"/>
        <v>47080</v>
      </c>
      <c r="D426" s="258"/>
      <c r="E426" s="22"/>
      <c r="F426" s="23"/>
      <c r="G426" s="22"/>
      <c r="H426" s="38"/>
      <c r="J426" s="2">
        <v>535</v>
      </c>
      <c r="K426" s="2">
        <f t="shared" si="54"/>
        <v>88</v>
      </c>
      <c r="L426" s="11"/>
      <c r="O426" s="14"/>
      <c r="P426" s="101" t="s">
        <v>528</v>
      </c>
      <c r="Q426" s="104" t="s">
        <v>62</v>
      </c>
      <c r="R426" s="104" t="s">
        <v>119</v>
      </c>
      <c r="S426" s="102">
        <v>2</v>
      </c>
      <c r="U426" s="35"/>
      <c r="V426" s="35"/>
      <c r="X426" s="47"/>
      <c r="Z426" s="47"/>
    </row>
    <row r="427" spans="2:26" ht="15" x14ac:dyDescent="0.25">
      <c r="B427" s="17">
        <v>47</v>
      </c>
      <c r="C427" s="17">
        <f t="shared" si="52"/>
        <v>47520</v>
      </c>
      <c r="D427" s="258"/>
      <c r="E427" s="22"/>
      <c r="F427" s="23"/>
      <c r="G427" s="22"/>
      <c r="H427" s="38"/>
      <c r="J427" s="2">
        <v>540</v>
      </c>
      <c r="K427" s="2">
        <f t="shared" si="54"/>
        <v>88</v>
      </c>
      <c r="L427" s="11"/>
      <c r="O427" s="14"/>
      <c r="P427" s="11"/>
      <c r="S427" s="14"/>
      <c r="U427" s="35"/>
      <c r="V427" s="35"/>
      <c r="X427" s="47"/>
      <c r="Z427" s="47"/>
    </row>
    <row r="428" spans="2:26" ht="15" x14ac:dyDescent="0.25">
      <c r="B428" s="17">
        <v>47</v>
      </c>
      <c r="C428" s="17">
        <f t="shared" si="52"/>
        <v>47415</v>
      </c>
      <c r="D428" s="258"/>
      <c r="E428" s="22"/>
      <c r="F428" s="23"/>
      <c r="G428" s="22"/>
      <c r="H428" s="38"/>
      <c r="J428" s="2">
        <v>545</v>
      </c>
      <c r="K428" s="2">
        <f t="shared" si="54"/>
        <v>87</v>
      </c>
      <c r="L428" s="11"/>
      <c r="O428" s="14"/>
      <c r="P428" s="11"/>
      <c r="S428" s="14"/>
      <c r="U428" s="35"/>
      <c r="V428" s="35"/>
      <c r="X428" s="47"/>
      <c r="Z428" s="47"/>
    </row>
    <row r="429" spans="2:26" ht="15" x14ac:dyDescent="0.25">
      <c r="B429" s="17">
        <v>47</v>
      </c>
      <c r="C429" s="17">
        <f t="shared" si="52"/>
        <v>47300</v>
      </c>
      <c r="D429" s="258"/>
      <c r="E429" s="22"/>
      <c r="F429" s="23"/>
      <c r="G429" s="22"/>
      <c r="H429" s="38"/>
      <c r="J429" s="2">
        <v>550</v>
      </c>
      <c r="K429" s="2">
        <f t="shared" si="54"/>
        <v>86</v>
      </c>
      <c r="L429" s="11"/>
      <c r="O429" s="14"/>
      <c r="P429" s="11"/>
      <c r="S429" s="14"/>
      <c r="U429" s="35"/>
      <c r="V429" s="35"/>
      <c r="X429" s="47"/>
      <c r="Z429" s="47"/>
    </row>
    <row r="430" spans="2:26" ht="15" x14ac:dyDescent="0.25">
      <c r="B430" s="17"/>
      <c r="C430" s="17"/>
      <c r="D430" s="258"/>
      <c r="E430" s="22"/>
      <c r="F430" s="23"/>
      <c r="G430" s="22"/>
      <c r="H430" s="38"/>
      <c r="I430" s="11"/>
      <c r="L430" s="11"/>
      <c r="O430" s="14"/>
      <c r="P430" s="11"/>
      <c r="S430" s="14"/>
      <c r="U430" s="35"/>
      <c r="V430" s="35"/>
      <c r="X430" s="47"/>
      <c r="Z430" s="47"/>
    </row>
    <row r="431" spans="2:26" ht="15" x14ac:dyDescent="0.25">
      <c r="B431" s="17"/>
      <c r="C431" s="17"/>
      <c r="D431" s="258"/>
      <c r="E431" s="22"/>
      <c r="F431" s="23"/>
      <c r="G431" s="22"/>
      <c r="H431" s="38"/>
      <c r="I431" s="11"/>
      <c r="K431" s="14"/>
      <c r="L431" s="11"/>
      <c r="O431" s="14"/>
      <c r="P431" s="11"/>
      <c r="S431" s="14"/>
      <c r="U431" s="35"/>
      <c r="V431" s="35"/>
      <c r="X431" s="47"/>
      <c r="Z431" s="47"/>
    </row>
    <row r="432" spans="2:26" ht="15" x14ac:dyDescent="0.25">
      <c r="B432" s="17"/>
      <c r="C432" s="17"/>
      <c r="D432" s="258"/>
      <c r="E432" s="22"/>
      <c r="F432" s="23"/>
      <c r="G432" s="22"/>
      <c r="H432" s="38"/>
      <c r="I432" s="11"/>
      <c r="L432" s="11"/>
      <c r="O432" s="14"/>
      <c r="P432" s="11"/>
      <c r="S432" s="14"/>
      <c r="U432" s="35"/>
      <c r="V432" s="35"/>
      <c r="X432" s="47"/>
      <c r="Z432" s="47"/>
    </row>
    <row r="433" spans="2:26" ht="15.75" thickBot="1" x14ac:dyDescent="0.3">
      <c r="B433" s="17"/>
      <c r="C433" s="17"/>
      <c r="D433" s="259"/>
      <c r="E433" s="22"/>
      <c r="F433" s="23"/>
      <c r="G433" s="22"/>
      <c r="H433" s="38"/>
      <c r="I433" s="12"/>
      <c r="J433" s="4"/>
      <c r="K433" s="4"/>
      <c r="L433" s="12"/>
      <c r="M433" s="4"/>
      <c r="N433" s="4"/>
      <c r="O433" s="15"/>
      <c r="P433" s="12"/>
      <c r="Q433" s="4"/>
      <c r="R433" s="4"/>
      <c r="S433" s="15"/>
      <c r="U433" s="35"/>
      <c r="V433" s="35"/>
      <c r="X433" s="47"/>
      <c r="Z433" s="47"/>
    </row>
    <row r="434" spans="2:26" ht="15" x14ac:dyDescent="0.25">
      <c r="B434" s="16">
        <v>48</v>
      </c>
      <c r="C434" s="16">
        <f t="shared" si="52"/>
        <v>48230</v>
      </c>
      <c r="D434" s="257">
        <v>268</v>
      </c>
      <c r="E434" s="36">
        <f>B434*F434</f>
        <v>62125.074507397789</v>
      </c>
      <c r="F434" s="51">
        <f>F425*(1-X434)</f>
        <v>1294.2723855707873</v>
      </c>
      <c r="G434" s="36">
        <f>B434*H434</f>
        <v>67768.489062858629</v>
      </c>
      <c r="H434" s="37">
        <f>H425*(1-Z434)</f>
        <v>1411.8435221428881</v>
      </c>
      <c r="I434" s="19" t="s">
        <v>142</v>
      </c>
      <c r="J434" s="19">
        <v>530</v>
      </c>
      <c r="K434" s="19">
        <f t="shared" ref="K434:K438" si="55">CEILING(B434*1000/J434,1)</f>
        <v>91</v>
      </c>
      <c r="L434" s="189" t="s">
        <v>456</v>
      </c>
      <c r="M434" s="190" t="s">
        <v>62</v>
      </c>
      <c r="N434" s="190" t="s">
        <v>119</v>
      </c>
      <c r="O434" s="191">
        <v>1</v>
      </c>
      <c r="P434" s="189" t="s">
        <v>465</v>
      </c>
      <c r="Q434" s="190" t="s">
        <v>62</v>
      </c>
      <c r="R434" s="190" t="s">
        <v>119</v>
      </c>
      <c r="S434" s="191">
        <v>2</v>
      </c>
      <c r="U434" s="35"/>
      <c r="V434" s="35"/>
      <c r="X434" s="47">
        <f>$X$182</f>
        <v>3.7599999999999999E-3</v>
      </c>
      <c r="Z434" s="47">
        <f t="shared" si="24"/>
        <v>3.7599999999999999E-3</v>
      </c>
    </row>
    <row r="435" spans="2:26" ht="15" x14ac:dyDescent="0.25">
      <c r="B435" s="17">
        <v>48</v>
      </c>
      <c r="C435" s="17">
        <f t="shared" si="52"/>
        <v>48150</v>
      </c>
      <c r="D435" s="258"/>
      <c r="E435" s="22"/>
      <c r="F435" s="23"/>
      <c r="G435" s="22"/>
      <c r="H435" s="38"/>
      <c r="J435" s="2">
        <v>535</v>
      </c>
      <c r="K435" s="2">
        <f t="shared" si="55"/>
        <v>90</v>
      </c>
      <c r="L435" s="11"/>
      <c r="O435" s="14"/>
      <c r="P435" s="101" t="s">
        <v>528</v>
      </c>
      <c r="Q435" s="104" t="s">
        <v>62</v>
      </c>
      <c r="R435" s="104" t="s">
        <v>119</v>
      </c>
      <c r="S435" s="102">
        <v>2</v>
      </c>
      <c r="U435" s="35"/>
      <c r="V435" s="35"/>
      <c r="X435" s="47"/>
      <c r="Z435" s="47"/>
    </row>
    <row r="436" spans="2:26" ht="15" x14ac:dyDescent="0.25">
      <c r="B436" s="17">
        <v>48</v>
      </c>
      <c r="C436" s="17">
        <f t="shared" si="52"/>
        <v>48060</v>
      </c>
      <c r="D436" s="258"/>
      <c r="E436" s="22"/>
      <c r="F436" s="23"/>
      <c r="G436" s="22"/>
      <c r="H436" s="38"/>
      <c r="J436" s="2">
        <v>540</v>
      </c>
      <c r="K436" s="2">
        <f t="shared" si="55"/>
        <v>89</v>
      </c>
      <c r="L436" s="11"/>
      <c r="O436" s="14"/>
      <c r="P436" s="11"/>
      <c r="S436" s="14"/>
      <c r="U436" s="35"/>
      <c r="V436" s="35"/>
      <c r="X436" s="47"/>
      <c r="Z436" s="47"/>
    </row>
    <row r="437" spans="2:26" ht="15" x14ac:dyDescent="0.25">
      <c r="B437" s="17">
        <v>48</v>
      </c>
      <c r="C437" s="17">
        <f t="shared" si="52"/>
        <v>48505</v>
      </c>
      <c r="D437" s="258"/>
      <c r="E437" s="22"/>
      <c r="F437" s="23"/>
      <c r="G437" s="22"/>
      <c r="H437" s="38"/>
      <c r="J437" s="2">
        <v>545</v>
      </c>
      <c r="K437" s="2">
        <f t="shared" si="55"/>
        <v>89</v>
      </c>
      <c r="L437" s="11"/>
      <c r="O437" s="14"/>
      <c r="P437" s="11"/>
      <c r="S437" s="14"/>
      <c r="U437" s="35"/>
      <c r="V437" s="35"/>
      <c r="X437" s="47"/>
      <c r="Z437" s="47"/>
    </row>
    <row r="438" spans="2:26" ht="15" x14ac:dyDescent="0.25">
      <c r="B438" s="17">
        <v>48</v>
      </c>
      <c r="C438" s="17">
        <f t="shared" si="52"/>
        <v>48400</v>
      </c>
      <c r="D438" s="258"/>
      <c r="E438" s="22"/>
      <c r="F438" s="23"/>
      <c r="G438" s="22"/>
      <c r="H438" s="38"/>
      <c r="J438" s="2">
        <v>550</v>
      </c>
      <c r="K438" s="2">
        <f t="shared" si="55"/>
        <v>88</v>
      </c>
      <c r="L438" s="11"/>
      <c r="O438" s="14"/>
      <c r="P438" s="11"/>
      <c r="S438" s="14"/>
      <c r="U438" s="35"/>
      <c r="V438" s="35"/>
      <c r="X438" s="47"/>
      <c r="Z438" s="47"/>
    </row>
    <row r="439" spans="2:26" ht="15" x14ac:dyDescent="0.25">
      <c r="B439" s="17"/>
      <c r="C439" s="17"/>
      <c r="D439" s="258"/>
      <c r="E439" s="22"/>
      <c r="F439" s="23"/>
      <c r="G439" s="22"/>
      <c r="H439" s="38"/>
      <c r="I439" s="11"/>
      <c r="L439" s="11"/>
      <c r="O439" s="14"/>
      <c r="P439" s="11"/>
      <c r="S439" s="14"/>
      <c r="U439" s="35"/>
      <c r="V439" s="35"/>
      <c r="X439" s="47"/>
      <c r="Z439" s="47"/>
    </row>
    <row r="440" spans="2:26" ht="15" x14ac:dyDescent="0.25">
      <c r="B440" s="17"/>
      <c r="C440" s="17"/>
      <c r="D440" s="258"/>
      <c r="E440" s="22"/>
      <c r="F440" s="23"/>
      <c r="G440" s="22"/>
      <c r="H440" s="38"/>
      <c r="I440" s="11"/>
      <c r="K440" s="14"/>
      <c r="L440" s="11"/>
      <c r="O440" s="14"/>
      <c r="P440" s="11"/>
      <c r="S440" s="14"/>
      <c r="U440" s="35"/>
      <c r="V440" s="35"/>
      <c r="X440" s="47"/>
      <c r="Z440" s="47"/>
    </row>
    <row r="441" spans="2:26" ht="15" x14ac:dyDescent="0.25">
      <c r="B441" s="17"/>
      <c r="C441" s="17"/>
      <c r="D441" s="258"/>
      <c r="E441" s="22"/>
      <c r="F441" s="23"/>
      <c r="G441" s="22"/>
      <c r="H441" s="38"/>
      <c r="I441" s="11"/>
      <c r="L441" s="11"/>
      <c r="O441" s="14"/>
      <c r="P441" s="11"/>
      <c r="S441" s="14"/>
      <c r="U441" s="35"/>
      <c r="V441" s="35"/>
      <c r="X441" s="47"/>
      <c r="Z441" s="47"/>
    </row>
    <row r="442" spans="2:26" ht="15.75" thickBot="1" x14ac:dyDescent="0.3">
      <c r="B442" s="18"/>
      <c r="C442" s="18"/>
      <c r="D442" s="259"/>
      <c r="E442" s="24"/>
      <c r="F442" s="25"/>
      <c r="G442" s="24"/>
      <c r="H442" s="39"/>
      <c r="I442" s="12"/>
      <c r="J442" s="4"/>
      <c r="K442" s="4"/>
      <c r="L442" s="12"/>
      <c r="M442" s="4"/>
      <c r="N442" s="4"/>
      <c r="O442" s="15"/>
      <c r="P442" s="12"/>
      <c r="Q442" s="4"/>
      <c r="R442" s="4"/>
      <c r="S442" s="15"/>
      <c r="U442" s="35"/>
      <c r="V442" s="35"/>
      <c r="X442" s="47"/>
      <c r="Z442" s="47"/>
    </row>
    <row r="443" spans="2:26" ht="15" x14ac:dyDescent="0.25">
      <c r="B443" s="17">
        <v>49</v>
      </c>
      <c r="C443" s="17">
        <f t="shared" si="52"/>
        <v>49290</v>
      </c>
      <c r="D443" s="257">
        <v>274</v>
      </c>
      <c r="E443" s="22">
        <f>B443*F443</f>
        <v>63180.890148651008</v>
      </c>
      <c r="F443" s="23">
        <f>F434*(1-X443)</f>
        <v>1289.405921401041</v>
      </c>
      <c r="G443" s="22">
        <f>B443*H443</f>
        <v>68920.214534481915</v>
      </c>
      <c r="H443" s="38">
        <f>H434*(1-Z443)</f>
        <v>1406.5349904996308</v>
      </c>
      <c r="I443" s="19" t="s">
        <v>142</v>
      </c>
      <c r="J443" s="19">
        <v>530</v>
      </c>
      <c r="K443" s="19">
        <f t="shared" ref="K443:K447" si="56">CEILING(B443*1000/J443,1)</f>
        <v>93</v>
      </c>
      <c r="L443" s="189" t="s">
        <v>456</v>
      </c>
      <c r="M443" s="190" t="s">
        <v>62</v>
      </c>
      <c r="N443" s="190" t="s">
        <v>119</v>
      </c>
      <c r="O443" s="191">
        <v>1</v>
      </c>
      <c r="P443" s="189" t="s">
        <v>465</v>
      </c>
      <c r="Q443" s="190" t="s">
        <v>62</v>
      </c>
      <c r="R443" s="190" t="s">
        <v>119</v>
      </c>
      <c r="S443" s="191">
        <v>2</v>
      </c>
      <c r="U443" s="35"/>
      <c r="V443" s="35"/>
      <c r="X443" s="47">
        <f>$X$182</f>
        <v>3.7599999999999999E-3</v>
      </c>
      <c r="Z443" s="47">
        <f t="shared" si="24"/>
        <v>3.7599999999999999E-3</v>
      </c>
    </row>
    <row r="444" spans="2:26" ht="15" x14ac:dyDescent="0.25">
      <c r="B444" s="17">
        <v>49</v>
      </c>
      <c r="C444" s="17">
        <f t="shared" si="52"/>
        <v>49220</v>
      </c>
      <c r="D444" s="258"/>
      <c r="E444" s="22"/>
      <c r="F444" s="23"/>
      <c r="G444" s="22"/>
      <c r="H444" s="38"/>
      <c r="J444" s="2">
        <v>535</v>
      </c>
      <c r="K444" s="2">
        <f t="shared" si="56"/>
        <v>92</v>
      </c>
      <c r="L444" s="11"/>
      <c r="O444" s="14"/>
      <c r="P444" s="101" t="s">
        <v>528</v>
      </c>
      <c r="Q444" s="104" t="s">
        <v>62</v>
      </c>
      <c r="R444" s="104" t="s">
        <v>119</v>
      </c>
      <c r="S444" s="102">
        <v>2</v>
      </c>
      <c r="U444" s="35"/>
      <c r="V444" s="35"/>
      <c r="X444" s="47"/>
      <c r="Z444" s="47"/>
    </row>
    <row r="445" spans="2:26" ht="15" x14ac:dyDescent="0.25">
      <c r="B445" s="17">
        <v>49</v>
      </c>
      <c r="C445" s="17">
        <f t="shared" si="52"/>
        <v>49140</v>
      </c>
      <c r="D445" s="258"/>
      <c r="E445" s="22"/>
      <c r="F445" s="23"/>
      <c r="G445" s="22"/>
      <c r="H445" s="38"/>
      <c r="J445" s="2">
        <v>540</v>
      </c>
      <c r="K445" s="2">
        <f t="shared" si="56"/>
        <v>91</v>
      </c>
      <c r="L445" s="11"/>
      <c r="O445" s="14"/>
      <c r="P445" s="11"/>
      <c r="S445" s="14"/>
      <c r="U445" s="35"/>
      <c r="V445" s="35"/>
      <c r="X445" s="47"/>
      <c r="Z445" s="47"/>
    </row>
    <row r="446" spans="2:26" ht="15" x14ac:dyDescent="0.25">
      <c r="B446" s="17">
        <v>49</v>
      </c>
      <c r="C446" s="17">
        <f t="shared" si="52"/>
        <v>49050</v>
      </c>
      <c r="D446" s="258"/>
      <c r="E446" s="22"/>
      <c r="F446" s="23"/>
      <c r="G446" s="22"/>
      <c r="H446" s="38"/>
      <c r="J446" s="2">
        <v>545</v>
      </c>
      <c r="K446" s="2">
        <f t="shared" si="56"/>
        <v>90</v>
      </c>
      <c r="L446" s="11"/>
      <c r="O446" s="14"/>
      <c r="P446" s="11"/>
      <c r="S446" s="14"/>
      <c r="U446" s="35"/>
      <c r="V446" s="35"/>
      <c r="X446" s="47"/>
      <c r="Z446" s="47"/>
    </row>
    <row r="447" spans="2:26" ht="15" x14ac:dyDescent="0.25">
      <c r="B447" s="17">
        <v>49</v>
      </c>
      <c r="C447" s="17">
        <f t="shared" si="52"/>
        <v>49500</v>
      </c>
      <c r="D447" s="258"/>
      <c r="E447" s="22"/>
      <c r="F447" s="23"/>
      <c r="G447" s="22"/>
      <c r="H447" s="38"/>
      <c r="J447" s="2">
        <v>550</v>
      </c>
      <c r="K447" s="2">
        <f t="shared" si="56"/>
        <v>90</v>
      </c>
      <c r="L447" s="11"/>
      <c r="O447" s="14"/>
      <c r="P447" s="11"/>
      <c r="S447" s="14"/>
      <c r="U447" s="35"/>
      <c r="V447" s="35"/>
      <c r="X447" s="47"/>
      <c r="Z447" s="47"/>
    </row>
    <row r="448" spans="2:26" ht="15" x14ac:dyDescent="0.25">
      <c r="B448" s="17"/>
      <c r="C448" s="17"/>
      <c r="D448" s="258"/>
      <c r="E448" s="22"/>
      <c r="F448" s="23"/>
      <c r="G448" s="22"/>
      <c r="H448" s="38"/>
      <c r="I448" s="11"/>
      <c r="L448" s="11"/>
      <c r="O448" s="14"/>
      <c r="P448" s="11"/>
      <c r="S448" s="14"/>
      <c r="U448" s="35"/>
      <c r="V448" s="35"/>
      <c r="X448" s="47"/>
      <c r="Z448" s="47"/>
    </row>
    <row r="449" spans="2:26" ht="15" x14ac:dyDescent="0.25">
      <c r="B449" s="17"/>
      <c r="C449" s="17"/>
      <c r="D449" s="258"/>
      <c r="E449" s="22"/>
      <c r="F449" s="23"/>
      <c r="G449" s="22"/>
      <c r="H449" s="38"/>
      <c r="I449" s="11"/>
      <c r="K449" s="14"/>
      <c r="L449" s="11"/>
      <c r="O449" s="14"/>
      <c r="P449" s="11"/>
      <c r="S449" s="14"/>
      <c r="U449" s="35"/>
      <c r="V449" s="35"/>
      <c r="X449" s="47"/>
      <c r="Z449" s="47"/>
    </row>
    <row r="450" spans="2:26" ht="15" x14ac:dyDescent="0.25">
      <c r="B450" s="17"/>
      <c r="C450" s="17"/>
      <c r="D450" s="258"/>
      <c r="E450" s="22"/>
      <c r="F450" s="23"/>
      <c r="G450" s="22"/>
      <c r="H450" s="38"/>
      <c r="I450" s="11"/>
      <c r="L450" s="11"/>
      <c r="O450" s="14"/>
      <c r="P450" s="11"/>
      <c r="S450" s="14"/>
      <c r="U450" s="35"/>
      <c r="V450" s="35"/>
      <c r="X450" s="47"/>
      <c r="Z450" s="47"/>
    </row>
    <row r="451" spans="2:26" ht="15.75" thickBot="1" x14ac:dyDescent="0.3">
      <c r="B451" s="58"/>
      <c r="C451" s="58"/>
      <c r="D451" s="259"/>
      <c r="E451" s="59"/>
      <c r="F451" s="60"/>
      <c r="G451" s="59"/>
      <c r="H451" s="61"/>
      <c r="I451" s="12"/>
      <c r="J451" s="4"/>
      <c r="K451" s="4"/>
      <c r="L451" s="63"/>
      <c r="M451" s="62"/>
      <c r="N451" s="62"/>
      <c r="O451" s="64"/>
      <c r="P451" s="63"/>
      <c r="Q451" s="62"/>
      <c r="R451" s="62"/>
      <c r="S451" s="64"/>
      <c r="T451" s="62"/>
      <c r="U451" s="65"/>
      <c r="V451" s="65"/>
      <c r="W451" s="62"/>
      <c r="X451" s="70"/>
      <c r="Y451" s="62"/>
      <c r="Z451" s="70"/>
    </row>
    <row r="452" spans="2:26" ht="16.5" thickTop="1" thickBot="1" x14ac:dyDescent="0.3">
      <c r="B452" s="17">
        <v>50</v>
      </c>
      <c r="C452" s="17">
        <f t="shared" si="52"/>
        <v>50350</v>
      </c>
      <c r="D452" s="257">
        <v>250</v>
      </c>
      <c r="E452" s="22">
        <f>B452*F452</f>
        <v>65725</v>
      </c>
      <c r="F452" s="55">
        <v>1314.5</v>
      </c>
      <c r="G452" s="22">
        <f>B452*H452</f>
        <v>71637</v>
      </c>
      <c r="H452" s="56">
        <v>1432.74</v>
      </c>
      <c r="I452" s="19" t="s">
        <v>142</v>
      </c>
      <c r="J452" s="19">
        <v>530</v>
      </c>
      <c r="K452" s="19">
        <f t="shared" ref="K452:K456" si="57">CEILING(B452*1000/J452,1)</f>
        <v>95</v>
      </c>
      <c r="L452" s="30" t="s">
        <v>457</v>
      </c>
      <c r="M452" s="31" t="s">
        <v>62</v>
      </c>
      <c r="N452" s="31" t="s">
        <v>119</v>
      </c>
      <c r="O452" s="32">
        <v>1</v>
      </c>
      <c r="P452" s="30" t="s">
        <v>529</v>
      </c>
      <c r="Q452" s="31" t="s">
        <v>62</v>
      </c>
      <c r="R452" s="31" t="s">
        <v>119</v>
      </c>
      <c r="S452" s="32">
        <v>2</v>
      </c>
      <c r="U452" s="35"/>
      <c r="V452" s="35"/>
      <c r="X452" s="57">
        <v>1.2999999999999999E-3</v>
      </c>
      <c r="Z452" s="57">
        <v>1.2999999999999999E-3</v>
      </c>
    </row>
    <row r="453" spans="2:26" ht="15" x14ac:dyDescent="0.25">
      <c r="B453" s="17">
        <v>50</v>
      </c>
      <c r="C453" s="17">
        <f t="shared" si="52"/>
        <v>50290</v>
      </c>
      <c r="D453" s="258"/>
      <c r="E453" s="22"/>
      <c r="F453" s="66"/>
      <c r="G453" s="22"/>
      <c r="H453" s="67"/>
      <c r="J453" s="2">
        <v>535</v>
      </c>
      <c r="K453" s="2">
        <f t="shared" si="57"/>
        <v>94</v>
      </c>
      <c r="L453" s="101" t="s">
        <v>451</v>
      </c>
      <c r="M453" s="104" t="s">
        <v>62</v>
      </c>
      <c r="N453" s="104" t="s">
        <v>119</v>
      </c>
      <c r="O453" s="102">
        <v>2</v>
      </c>
      <c r="P453" s="11"/>
      <c r="S453" s="14"/>
      <c r="U453" s="35"/>
      <c r="V453" s="35"/>
      <c r="X453" s="72"/>
      <c r="Z453" s="72"/>
    </row>
    <row r="454" spans="2:26" ht="15" x14ac:dyDescent="0.25">
      <c r="B454" s="17">
        <v>50</v>
      </c>
      <c r="C454" s="17">
        <f t="shared" si="52"/>
        <v>50220</v>
      </c>
      <c r="D454" s="258"/>
      <c r="E454" s="22"/>
      <c r="F454" s="66"/>
      <c r="G454" s="22"/>
      <c r="H454" s="67"/>
      <c r="J454" s="2">
        <v>540</v>
      </c>
      <c r="K454" s="2">
        <f t="shared" si="57"/>
        <v>93</v>
      </c>
      <c r="L454" s="101" t="s">
        <v>478</v>
      </c>
      <c r="M454" s="104" t="s">
        <v>62</v>
      </c>
      <c r="N454" s="104" t="s">
        <v>119</v>
      </c>
      <c r="O454" s="102">
        <v>1</v>
      </c>
      <c r="P454" s="11"/>
      <c r="S454" s="14"/>
      <c r="U454" s="43"/>
      <c r="V454" s="43"/>
      <c r="X454" s="71"/>
      <c r="Z454" s="71"/>
    </row>
    <row r="455" spans="2:26" ht="15" x14ac:dyDescent="0.25">
      <c r="B455" s="17">
        <v>50</v>
      </c>
      <c r="C455" s="17">
        <f t="shared" si="52"/>
        <v>50140</v>
      </c>
      <c r="D455" s="258"/>
      <c r="E455" s="22"/>
      <c r="F455" s="66"/>
      <c r="G455" s="22"/>
      <c r="H455" s="67"/>
      <c r="J455" s="2">
        <v>545</v>
      </c>
      <c r="K455" s="2">
        <f t="shared" si="57"/>
        <v>92</v>
      </c>
      <c r="L455" s="101" t="s">
        <v>538</v>
      </c>
      <c r="M455" s="104" t="s">
        <v>62</v>
      </c>
      <c r="N455" s="104" t="s">
        <v>119</v>
      </c>
      <c r="O455" s="102">
        <v>1</v>
      </c>
      <c r="P455" s="11"/>
      <c r="S455" s="14"/>
      <c r="U455" s="43"/>
      <c r="V455" s="43"/>
      <c r="X455" s="71"/>
      <c r="Z455" s="71"/>
    </row>
    <row r="456" spans="2:26" ht="15" x14ac:dyDescent="0.25">
      <c r="B456" s="17">
        <v>50</v>
      </c>
      <c r="C456" s="17">
        <f t="shared" si="52"/>
        <v>50050</v>
      </c>
      <c r="D456" s="258"/>
      <c r="E456" s="22"/>
      <c r="F456" s="66"/>
      <c r="G456" s="22"/>
      <c r="H456" s="67"/>
      <c r="J456" s="2">
        <v>550</v>
      </c>
      <c r="K456" s="2">
        <f t="shared" si="57"/>
        <v>91</v>
      </c>
      <c r="L456" s="11"/>
      <c r="O456" s="14"/>
      <c r="P456" s="11"/>
      <c r="S456" s="14"/>
      <c r="U456" s="43"/>
      <c r="V456" s="43"/>
      <c r="X456" s="71"/>
      <c r="Z456" s="71"/>
    </row>
    <row r="457" spans="2:26" ht="15" x14ac:dyDescent="0.25">
      <c r="B457" s="17"/>
      <c r="C457" s="17"/>
      <c r="D457" s="258"/>
      <c r="E457" s="22"/>
      <c r="F457" s="66"/>
      <c r="G457" s="22"/>
      <c r="H457" s="67"/>
      <c r="I457" s="11"/>
      <c r="L457" s="11"/>
      <c r="O457" s="14"/>
      <c r="P457" s="11"/>
      <c r="S457" s="14"/>
      <c r="U457" s="43"/>
      <c r="V457" s="43"/>
      <c r="X457" s="71"/>
      <c r="Z457" s="71"/>
    </row>
    <row r="458" spans="2:26" ht="15" x14ac:dyDescent="0.25">
      <c r="B458" s="17"/>
      <c r="C458" s="17"/>
      <c r="D458" s="258"/>
      <c r="E458" s="22"/>
      <c r="F458" s="66"/>
      <c r="G458" s="22"/>
      <c r="H458" s="67"/>
      <c r="I458" s="11"/>
      <c r="K458" s="14"/>
      <c r="L458" s="11"/>
      <c r="O458" s="14"/>
      <c r="P458" s="11"/>
      <c r="S458" s="14"/>
      <c r="U458" s="43"/>
      <c r="V458" s="43"/>
      <c r="X458" s="71"/>
      <c r="Z458" s="71"/>
    </row>
    <row r="459" spans="2:26" ht="15" x14ac:dyDescent="0.25">
      <c r="B459" s="17"/>
      <c r="C459" s="17"/>
      <c r="D459" s="258"/>
      <c r="E459" s="22"/>
      <c r="F459" s="66"/>
      <c r="G459" s="22"/>
      <c r="H459" s="67"/>
      <c r="I459" s="11"/>
      <c r="L459" s="11"/>
      <c r="O459" s="14"/>
      <c r="P459" s="11"/>
      <c r="S459" s="14"/>
      <c r="U459" s="43"/>
      <c r="V459" s="43"/>
      <c r="X459" s="71"/>
      <c r="Z459" s="71"/>
    </row>
    <row r="460" spans="2:26" ht="15.75" thickBot="1" x14ac:dyDescent="0.3">
      <c r="B460" s="18"/>
      <c r="C460" s="18"/>
      <c r="D460" s="259"/>
      <c r="E460" s="24"/>
      <c r="F460" s="68"/>
      <c r="G460" s="24"/>
      <c r="H460" s="69"/>
      <c r="I460" s="12"/>
      <c r="J460" s="4"/>
      <c r="K460" s="4"/>
      <c r="L460" s="12"/>
      <c r="M460" s="4"/>
      <c r="N460" s="4"/>
      <c r="O460" s="15"/>
      <c r="P460" s="12"/>
      <c r="Q460" s="4"/>
      <c r="R460" s="4"/>
      <c r="S460" s="15"/>
      <c r="U460" s="43"/>
      <c r="V460" s="43"/>
      <c r="X460" s="71"/>
      <c r="Z460" s="71"/>
    </row>
    <row r="461" spans="2:26" ht="15" x14ac:dyDescent="0.25">
      <c r="B461" s="16">
        <v>51</v>
      </c>
      <c r="C461" s="16">
        <f t="shared" si="52"/>
        <v>51410</v>
      </c>
      <c r="D461" s="257">
        <v>255</v>
      </c>
      <c r="E461" s="36">
        <f>B461*F461</f>
        <v>66952.34865</v>
      </c>
      <c r="F461" s="51">
        <f>F452*(1-X461)</f>
        <v>1312.79115</v>
      </c>
      <c r="G461" s="36">
        <f>B461*H461</f>
        <v>72974.749337999994</v>
      </c>
      <c r="H461" s="37">
        <f>H452*(1-Z461)</f>
        <v>1430.877438</v>
      </c>
      <c r="I461" s="19" t="s">
        <v>142</v>
      </c>
      <c r="J461" s="19">
        <v>530</v>
      </c>
      <c r="K461" s="19">
        <f t="shared" ref="K461:K465" si="58">CEILING(B461*1000/J461,1)</f>
        <v>97</v>
      </c>
      <c r="L461" s="30" t="s">
        <v>457</v>
      </c>
      <c r="M461" s="31" t="s">
        <v>62</v>
      </c>
      <c r="N461" s="31" t="s">
        <v>119</v>
      </c>
      <c r="O461" s="32">
        <v>1</v>
      </c>
      <c r="P461" s="30" t="s">
        <v>529</v>
      </c>
      <c r="Q461" s="31" t="s">
        <v>62</v>
      </c>
      <c r="R461" s="31" t="s">
        <v>119</v>
      </c>
      <c r="S461" s="32">
        <v>2</v>
      </c>
      <c r="U461" s="43"/>
      <c r="V461" s="43"/>
      <c r="X461" s="47">
        <f>$X$452</f>
        <v>1.2999999999999999E-3</v>
      </c>
      <c r="Z461" s="47">
        <f t="shared" ref="Z461:Z740" si="59">$Z$452</f>
        <v>1.2999999999999999E-3</v>
      </c>
    </row>
    <row r="462" spans="2:26" ht="15" x14ac:dyDescent="0.25">
      <c r="B462" s="17">
        <v>51</v>
      </c>
      <c r="C462" s="17">
        <f t="shared" si="52"/>
        <v>51360</v>
      </c>
      <c r="D462" s="258"/>
      <c r="E462" s="22"/>
      <c r="F462" s="23"/>
      <c r="G462" s="22"/>
      <c r="H462" s="38"/>
      <c r="J462" s="2">
        <v>535</v>
      </c>
      <c r="K462" s="2">
        <f t="shared" si="58"/>
        <v>96</v>
      </c>
      <c r="L462" s="101" t="s">
        <v>478</v>
      </c>
      <c r="M462" s="104" t="s">
        <v>62</v>
      </c>
      <c r="N462" s="104" t="s">
        <v>119</v>
      </c>
      <c r="O462" s="102">
        <v>1</v>
      </c>
      <c r="P462" s="11"/>
      <c r="S462" s="14"/>
      <c r="U462" s="43"/>
      <c r="V462" s="43"/>
      <c r="X462" s="47"/>
      <c r="Z462" s="47"/>
    </row>
    <row r="463" spans="2:26" ht="15" x14ac:dyDescent="0.25">
      <c r="B463" s="17">
        <v>51</v>
      </c>
      <c r="C463" s="17">
        <f t="shared" si="52"/>
        <v>51300</v>
      </c>
      <c r="D463" s="258"/>
      <c r="E463" s="22"/>
      <c r="F463" s="23"/>
      <c r="G463" s="22"/>
      <c r="H463" s="38"/>
      <c r="J463" s="2">
        <v>540</v>
      </c>
      <c r="K463" s="2">
        <f t="shared" si="58"/>
        <v>95</v>
      </c>
      <c r="L463" s="11"/>
      <c r="O463" s="14"/>
      <c r="P463" s="11"/>
      <c r="S463" s="14"/>
      <c r="U463" s="43"/>
      <c r="V463" s="43"/>
      <c r="X463" s="47"/>
      <c r="Z463" s="47"/>
    </row>
    <row r="464" spans="2:26" ht="15" x14ac:dyDescent="0.25">
      <c r="B464" s="17">
        <v>51</v>
      </c>
      <c r="C464" s="17">
        <f t="shared" si="52"/>
        <v>51230</v>
      </c>
      <c r="D464" s="258"/>
      <c r="E464" s="22"/>
      <c r="F464" s="23"/>
      <c r="G464" s="22"/>
      <c r="H464" s="38"/>
      <c r="J464" s="2">
        <v>545</v>
      </c>
      <c r="K464" s="2">
        <f t="shared" si="58"/>
        <v>94</v>
      </c>
      <c r="L464" s="11"/>
      <c r="O464" s="14"/>
      <c r="P464" s="11"/>
      <c r="S464" s="14"/>
      <c r="U464" s="35"/>
      <c r="V464" s="35"/>
      <c r="X464" s="47"/>
      <c r="Z464" s="47"/>
    </row>
    <row r="465" spans="2:26" ht="15" x14ac:dyDescent="0.25">
      <c r="B465" s="17">
        <v>51</v>
      </c>
      <c r="C465" s="17">
        <f t="shared" si="52"/>
        <v>51150</v>
      </c>
      <c r="D465" s="258"/>
      <c r="E465" s="22"/>
      <c r="F465" s="23"/>
      <c r="G465" s="22"/>
      <c r="H465" s="38"/>
      <c r="J465" s="2">
        <v>550</v>
      </c>
      <c r="K465" s="2">
        <f t="shared" si="58"/>
        <v>93</v>
      </c>
      <c r="L465" s="11"/>
      <c r="O465" s="14"/>
      <c r="P465" s="11"/>
      <c r="S465" s="14"/>
      <c r="U465" s="35"/>
      <c r="V465" s="35"/>
      <c r="X465" s="47"/>
      <c r="Z465" s="47"/>
    </row>
    <row r="466" spans="2:26" ht="15" x14ac:dyDescent="0.25">
      <c r="B466" s="17"/>
      <c r="C466" s="17"/>
      <c r="D466" s="258"/>
      <c r="E466" s="22"/>
      <c r="F466" s="23"/>
      <c r="G466" s="22"/>
      <c r="H466" s="38"/>
      <c r="I466" s="11"/>
      <c r="L466" s="11"/>
      <c r="O466" s="14"/>
      <c r="P466" s="11"/>
      <c r="S466" s="14"/>
      <c r="U466" s="35"/>
      <c r="V466" s="35"/>
      <c r="X466" s="47"/>
      <c r="Z466" s="47"/>
    </row>
    <row r="467" spans="2:26" ht="15" x14ac:dyDescent="0.25">
      <c r="B467" s="17"/>
      <c r="C467" s="17"/>
      <c r="D467" s="258"/>
      <c r="E467" s="22"/>
      <c r="F467" s="23"/>
      <c r="G467" s="22"/>
      <c r="H467" s="38"/>
      <c r="I467" s="11"/>
      <c r="K467" s="14"/>
      <c r="L467" s="11"/>
      <c r="O467" s="14"/>
      <c r="P467" s="11"/>
      <c r="S467" s="14"/>
      <c r="U467" s="35"/>
      <c r="V467" s="35"/>
      <c r="X467" s="47"/>
      <c r="Z467" s="47"/>
    </row>
    <row r="468" spans="2:26" ht="15" x14ac:dyDescent="0.25">
      <c r="B468" s="17"/>
      <c r="C468" s="17"/>
      <c r="D468" s="258"/>
      <c r="E468" s="22"/>
      <c r="F468" s="23"/>
      <c r="G468" s="22"/>
      <c r="H468" s="38"/>
      <c r="I468" s="11"/>
      <c r="L468" s="11"/>
      <c r="O468" s="14"/>
      <c r="P468" s="11"/>
      <c r="S468" s="14"/>
      <c r="U468" s="35"/>
      <c r="V468" s="35"/>
      <c r="X468" s="47"/>
      <c r="Z468" s="47"/>
    </row>
    <row r="469" spans="2:26" ht="15.75" thickBot="1" x14ac:dyDescent="0.3">
      <c r="B469" s="18"/>
      <c r="C469" s="18"/>
      <c r="D469" s="259"/>
      <c r="E469" s="24"/>
      <c r="F469" s="25"/>
      <c r="G469" s="24"/>
      <c r="H469" s="39"/>
      <c r="I469" s="12"/>
      <c r="J469" s="4"/>
      <c r="K469" s="4"/>
      <c r="L469" s="12"/>
      <c r="M469" s="4"/>
      <c r="N469" s="4"/>
      <c r="O469" s="15"/>
      <c r="P469" s="12"/>
      <c r="Q469" s="4"/>
      <c r="R469" s="4"/>
      <c r="S469" s="15"/>
      <c r="U469" s="35"/>
      <c r="V469" s="35"/>
      <c r="X469" s="47"/>
      <c r="Z469" s="47"/>
    </row>
    <row r="470" spans="2:26" ht="15" x14ac:dyDescent="0.25">
      <c r="B470" s="17">
        <v>52</v>
      </c>
      <c r="C470" s="17">
        <f t="shared" si="52"/>
        <v>52470</v>
      </c>
      <c r="D470" s="257">
        <v>260</v>
      </c>
      <c r="E470" s="22">
        <f>B470*F470</f>
        <v>68176.395118259999</v>
      </c>
      <c r="F470" s="23">
        <f>F461*(1-X470)</f>
        <v>1311.0845215050001</v>
      </c>
      <c r="G470" s="22">
        <f>B470*H470</f>
        <v>74308.899461191206</v>
      </c>
      <c r="H470" s="38">
        <f>H461*(1-Z470)</f>
        <v>1429.0172973306001</v>
      </c>
      <c r="I470" s="19" t="s">
        <v>142</v>
      </c>
      <c r="J470" s="19">
        <v>530</v>
      </c>
      <c r="K470" s="19">
        <f t="shared" ref="K470:K474" si="60">CEILING(B470*1000/J470,1)</f>
        <v>99</v>
      </c>
      <c r="L470" s="30" t="s">
        <v>457</v>
      </c>
      <c r="M470" s="31" t="s">
        <v>62</v>
      </c>
      <c r="N470" s="31" t="s">
        <v>119</v>
      </c>
      <c r="O470" s="32">
        <v>1</v>
      </c>
      <c r="P470" s="30" t="s">
        <v>529</v>
      </c>
      <c r="Q470" s="31" t="s">
        <v>62</v>
      </c>
      <c r="R470" s="31" t="s">
        <v>119</v>
      </c>
      <c r="S470" s="32">
        <v>2</v>
      </c>
      <c r="U470" s="35"/>
      <c r="V470" s="35"/>
      <c r="X470" s="47">
        <f>$X$452</f>
        <v>1.2999999999999999E-3</v>
      </c>
      <c r="Z470" s="47">
        <f t="shared" si="59"/>
        <v>1.2999999999999999E-3</v>
      </c>
    </row>
    <row r="471" spans="2:26" ht="15" x14ac:dyDescent="0.25">
      <c r="B471" s="17">
        <v>52</v>
      </c>
      <c r="C471" s="17">
        <f t="shared" si="52"/>
        <v>52430</v>
      </c>
      <c r="D471" s="258"/>
      <c r="E471" s="22"/>
      <c r="F471" s="23"/>
      <c r="G471" s="22"/>
      <c r="H471" s="38"/>
      <c r="J471" s="2">
        <v>535</v>
      </c>
      <c r="K471" s="2">
        <f t="shared" si="60"/>
        <v>98</v>
      </c>
      <c r="L471" s="101" t="s">
        <v>478</v>
      </c>
      <c r="M471" s="104" t="s">
        <v>62</v>
      </c>
      <c r="N471" s="104" t="s">
        <v>119</v>
      </c>
      <c r="O471" s="102">
        <v>1</v>
      </c>
      <c r="P471" s="11"/>
      <c r="S471" s="14"/>
      <c r="U471" s="35"/>
      <c r="V471" s="35"/>
      <c r="X471" s="47"/>
      <c r="Z471" s="47"/>
    </row>
    <row r="472" spans="2:26" ht="15" x14ac:dyDescent="0.25">
      <c r="B472" s="17">
        <v>52</v>
      </c>
      <c r="C472" s="17">
        <f t="shared" si="52"/>
        <v>52380</v>
      </c>
      <c r="D472" s="258"/>
      <c r="E472" s="22"/>
      <c r="F472" s="23"/>
      <c r="G472" s="22"/>
      <c r="H472" s="38"/>
      <c r="J472" s="2">
        <v>540</v>
      </c>
      <c r="K472" s="2">
        <f t="shared" si="60"/>
        <v>97</v>
      </c>
      <c r="L472" s="11"/>
      <c r="O472" s="14"/>
      <c r="P472" s="11"/>
      <c r="S472" s="14"/>
      <c r="U472" s="35"/>
      <c r="V472" s="35"/>
      <c r="X472" s="47"/>
      <c r="Z472" s="47"/>
    </row>
    <row r="473" spans="2:26" ht="15" x14ac:dyDescent="0.25">
      <c r="B473" s="17">
        <v>52</v>
      </c>
      <c r="C473" s="17">
        <f t="shared" si="52"/>
        <v>52320</v>
      </c>
      <c r="D473" s="258"/>
      <c r="E473" s="22"/>
      <c r="F473" s="23"/>
      <c r="G473" s="22"/>
      <c r="H473" s="38"/>
      <c r="J473" s="2">
        <v>545</v>
      </c>
      <c r="K473" s="2">
        <f t="shared" si="60"/>
        <v>96</v>
      </c>
      <c r="L473" s="11"/>
      <c r="O473" s="14"/>
      <c r="P473" s="11"/>
      <c r="S473" s="14"/>
      <c r="U473" s="35"/>
      <c r="V473" s="35"/>
      <c r="X473" s="47"/>
      <c r="Z473" s="47"/>
    </row>
    <row r="474" spans="2:26" ht="15" x14ac:dyDescent="0.25">
      <c r="B474" s="17">
        <v>52</v>
      </c>
      <c r="C474" s="17">
        <f t="shared" si="52"/>
        <v>52250</v>
      </c>
      <c r="D474" s="258"/>
      <c r="E474" s="22"/>
      <c r="F474" s="23"/>
      <c r="G474" s="22"/>
      <c r="H474" s="38"/>
      <c r="J474" s="2">
        <v>550</v>
      </c>
      <c r="K474" s="2">
        <f t="shared" si="60"/>
        <v>95</v>
      </c>
      <c r="L474" s="11"/>
      <c r="O474" s="14"/>
      <c r="P474" s="11"/>
      <c r="S474" s="14"/>
      <c r="U474" s="35"/>
      <c r="V474" s="35"/>
      <c r="X474" s="47"/>
      <c r="Z474" s="47"/>
    </row>
    <row r="475" spans="2:26" ht="15" x14ac:dyDescent="0.25">
      <c r="B475" s="17"/>
      <c r="C475" s="17"/>
      <c r="D475" s="258"/>
      <c r="E475" s="22"/>
      <c r="F475" s="23"/>
      <c r="G475" s="22"/>
      <c r="H475" s="38"/>
      <c r="I475" s="11"/>
      <c r="L475" s="11"/>
      <c r="O475" s="14"/>
      <c r="P475" s="11"/>
      <c r="S475" s="14"/>
      <c r="U475" s="35"/>
      <c r="V475" s="35"/>
      <c r="X475" s="47"/>
      <c r="Z475" s="47"/>
    </row>
    <row r="476" spans="2:26" ht="15" x14ac:dyDescent="0.25">
      <c r="B476" s="17"/>
      <c r="C476" s="17"/>
      <c r="D476" s="258"/>
      <c r="E476" s="22"/>
      <c r="F476" s="23"/>
      <c r="G476" s="22"/>
      <c r="H476" s="38"/>
      <c r="I476" s="11"/>
      <c r="K476" s="14"/>
      <c r="L476" s="11"/>
      <c r="O476" s="14"/>
      <c r="P476" s="11"/>
      <c r="S476" s="14"/>
      <c r="U476" s="35"/>
      <c r="V476" s="35"/>
      <c r="X476" s="47"/>
      <c r="Z476" s="47"/>
    </row>
    <row r="477" spans="2:26" ht="15" x14ac:dyDescent="0.25">
      <c r="B477" s="17"/>
      <c r="C477" s="17"/>
      <c r="D477" s="258"/>
      <c r="E477" s="22"/>
      <c r="F477" s="23"/>
      <c r="G477" s="22"/>
      <c r="H477" s="38"/>
      <c r="I477" s="11"/>
      <c r="L477" s="11"/>
      <c r="O477" s="14"/>
      <c r="P477" s="11"/>
      <c r="S477" s="14"/>
      <c r="U477" s="35"/>
      <c r="V477" s="35"/>
      <c r="X477" s="47"/>
      <c r="Z477" s="47"/>
    </row>
    <row r="478" spans="2:26" ht="15.75" thickBot="1" x14ac:dyDescent="0.3">
      <c r="B478" s="17"/>
      <c r="C478" s="17"/>
      <c r="D478" s="259"/>
      <c r="E478" s="22"/>
      <c r="F478" s="23"/>
      <c r="G478" s="22"/>
      <c r="H478" s="38"/>
      <c r="I478" s="12"/>
      <c r="J478" s="4"/>
      <c r="K478" s="4"/>
      <c r="L478" s="12"/>
      <c r="M478" s="4"/>
      <c r="N478" s="4"/>
      <c r="O478" s="15"/>
      <c r="P478" s="12"/>
      <c r="Q478" s="4"/>
      <c r="R478" s="4"/>
      <c r="S478" s="15"/>
      <c r="U478" s="35"/>
      <c r="V478" s="35"/>
      <c r="X478" s="47"/>
      <c r="Z478" s="47"/>
    </row>
    <row r="479" spans="2:26" ht="15" x14ac:dyDescent="0.25">
      <c r="B479" s="16">
        <v>53</v>
      </c>
      <c r="C479" s="16">
        <f t="shared" ref="C479:C537" si="61">K479*J479</f>
        <v>53000</v>
      </c>
      <c r="D479" s="257">
        <v>265</v>
      </c>
      <c r="E479" s="36">
        <f>B479*F479</f>
        <v>69397.145916233305</v>
      </c>
      <c r="F479" s="51">
        <f>F470*(1-X479)</f>
        <v>1309.3801116270436</v>
      </c>
      <c r="G479" s="36">
        <f>B479*H479</f>
        <v>75639.457466735723</v>
      </c>
      <c r="H479" s="37">
        <f>H470*(1-Z479)</f>
        <v>1427.1595748440702</v>
      </c>
      <c r="I479" s="19" t="s">
        <v>142</v>
      </c>
      <c r="J479" s="19">
        <v>530</v>
      </c>
      <c r="K479" s="19">
        <f t="shared" ref="K479:K483" si="62">CEILING(B479*1000/J479,1)</f>
        <v>100</v>
      </c>
      <c r="L479" s="30" t="s">
        <v>457</v>
      </c>
      <c r="M479" s="31" t="s">
        <v>62</v>
      </c>
      <c r="N479" s="31" t="s">
        <v>119</v>
      </c>
      <c r="O479" s="32">
        <v>1</v>
      </c>
      <c r="P479" s="30" t="s">
        <v>529</v>
      </c>
      <c r="Q479" s="31" t="s">
        <v>62</v>
      </c>
      <c r="R479" s="31" t="s">
        <v>119</v>
      </c>
      <c r="S479" s="32">
        <v>2</v>
      </c>
      <c r="U479" s="35"/>
      <c r="V479" s="35"/>
      <c r="X479" s="47">
        <f>$X$452</f>
        <v>1.2999999999999999E-3</v>
      </c>
      <c r="Z479" s="47">
        <f t="shared" si="59"/>
        <v>1.2999999999999999E-3</v>
      </c>
    </row>
    <row r="480" spans="2:26" ht="15" x14ac:dyDescent="0.25">
      <c r="B480" s="17">
        <v>53</v>
      </c>
      <c r="C480" s="17">
        <f t="shared" si="61"/>
        <v>53500</v>
      </c>
      <c r="D480" s="258"/>
      <c r="E480" s="22"/>
      <c r="F480" s="23"/>
      <c r="G480" s="22"/>
      <c r="H480" s="38"/>
      <c r="J480" s="2">
        <v>535</v>
      </c>
      <c r="K480" s="2">
        <f t="shared" si="62"/>
        <v>100</v>
      </c>
      <c r="L480" s="101" t="s">
        <v>478</v>
      </c>
      <c r="M480" s="104" t="s">
        <v>62</v>
      </c>
      <c r="N480" s="104" t="s">
        <v>119</v>
      </c>
      <c r="O480" s="102">
        <v>1</v>
      </c>
      <c r="P480" s="11"/>
      <c r="S480" s="14"/>
      <c r="U480" s="35"/>
      <c r="V480" s="35"/>
      <c r="X480" s="47"/>
      <c r="Z480" s="47"/>
    </row>
    <row r="481" spans="2:26" ht="15" x14ac:dyDescent="0.25">
      <c r="B481" s="17">
        <v>53</v>
      </c>
      <c r="C481" s="17">
        <f t="shared" si="61"/>
        <v>53460</v>
      </c>
      <c r="D481" s="258"/>
      <c r="E481" s="22"/>
      <c r="F481" s="23"/>
      <c r="G481" s="22"/>
      <c r="H481" s="38"/>
      <c r="J481" s="2">
        <v>540</v>
      </c>
      <c r="K481" s="2">
        <f t="shared" si="62"/>
        <v>99</v>
      </c>
      <c r="L481" s="11"/>
      <c r="O481" s="14"/>
      <c r="P481" s="11"/>
      <c r="S481" s="14"/>
      <c r="U481" s="35"/>
      <c r="V481" s="35"/>
      <c r="X481" s="47"/>
      <c r="Z481" s="47"/>
    </row>
    <row r="482" spans="2:26" ht="15" x14ac:dyDescent="0.25">
      <c r="B482" s="17">
        <v>53</v>
      </c>
      <c r="C482" s="17">
        <f t="shared" si="61"/>
        <v>53410</v>
      </c>
      <c r="D482" s="258"/>
      <c r="E482" s="22"/>
      <c r="F482" s="23"/>
      <c r="G482" s="22"/>
      <c r="H482" s="38"/>
      <c r="J482" s="2">
        <v>545</v>
      </c>
      <c r="K482" s="2">
        <f t="shared" si="62"/>
        <v>98</v>
      </c>
      <c r="L482" s="11"/>
      <c r="O482" s="14"/>
      <c r="P482" s="11"/>
      <c r="S482" s="14"/>
      <c r="U482" s="35"/>
      <c r="V482" s="35"/>
      <c r="X482" s="47"/>
      <c r="Z482" s="47"/>
    </row>
    <row r="483" spans="2:26" ht="15" x14ac:dyDescent="0.25">
      <c r="B483" s="17">
        <v>53</v>
      </c>
      <c r="C483" s="17">
        <f t="shared" si="61"/>
        <v>53350</v>
      </c>
      <c r="D483" s="258"/>
      <c r="E483" s="22"/>
      <c r="F483" s="23"/>
      <c r="G483" s="22"/>
      <c r="H483" s="38"/>
      <c r="J483" s="2">
        <v>550</v>
      </c>
      <c r="K483" s="2">
        <f t="shared" si="62"/>
        <v>97</v>
      </c>
      <c r="L483" s="11"/>
      <c r="O483" s="14"/>
      <c r="P483" s="11"/>
      <c r="S483" s="14"/>
      <c r="U483" s="35"/>
      <c r="V483" s="35"/>
      <c r="X483" s="47"/>
      <c r="Z483" s="47"/>
    </row>
    <row r="484" spans="2:26" ht="15" x14ac:dyDescent="0.25">
      <c r="B484" s="17"/>
      <c r="C484" s="17"/>
      <c r="D484" s="258"/>
      <c r="E484" s="22"/>
      <c r="F484" s="23"/>
      <c r="G484" s="22"/>
      <c r="H484" s="38"/>
      <c r="I484" s="11"/>
      <c r="L484" s="11"/>
      <c r="O484" s="14"/>
      <c r="P484" s="11"/>
      <c r="S484" s="14"/>
      <c r="U484" s="35"/>
      <c r="V484" s="35"/>
      <c r="X484" s="47"/>
      <c r="Z484" s="47"/>
    </row>
    <row r="485" spans="2:26" ht="15" x14ac:dyDescent="0.25">
      <c r="B485" s="17"/>
      <c r="C485" s="17"/>
      <c r="D485" s="258"/>
      <c r="E485" s="22"/>
      <c r="F485" s="23"/>
      <c r="G485" s="22"/>
      <c r="H485" s="38"/>
      <c r="I485" s="11"/>
      <c r="K485" s="14"/>
      <c r="L485" s="11"/>
      <c r="O485" s="14"/>
      <c r="P485" s="11"/>
      <c r="S485" s="14"/>
      <c r="U485" s="35"/>
      <c r="V485" s="35"/>
      <c r="X485" s="47"/>
      <c r="Z485" s="47"/>
    </row>
    <row r="486" spans="2:26" ht="15" x14ac:dyDescent="0.25">
      <c r="B486" s="17"/>
      <c r="C486" s="17"/>
      <c r="D486" s="258"/>
      <c r="E486" s="22"/>
      <c r="F486" s="23"/>
      <c r="G486" s="22"/>
      <c r="H486" s="38"/>
      <c r="I486" s="11"/>
      <c r="L486" s="11"/>
      <c r="O486" s="14"/>
      <c r="P486" s="11"/>
      <c r="S486" s="14"/>
      <c r="U486" s="35"/>
      <c r="V486" s="35"/>
      <c r="X486" s="47"/>
      <c r="Z486" s="47"/>
    </row>
    <row r="487" spans="2:26" ht="15.75" thickBot="1" x14ac:dyDescent="0.3">
      <c r="B487" s="18"/>
      <c r="C487" s="18"/>
      <c r="D487" s="259"/>
      <c r="E487" s="24"/>
      <c r="F487" s="25"/>
      <c r="G487" s="24"/>
      <c r="H487" s="39"/>
      <c r="I487" s="12"/>
      <c r="J487" s="4"/>
      <c r="K487" s="4"/>
      <c r="L487" s="12"/>
      <c r="M487" s="4"/>
      <c r="N487" s="4"/>
      <c r="O487" s="15"/>
      <c r="P487" s="12"/>
      <c r="Q487" s="4"/>
      <c r="R487" s="4"/>
      <c r="S487" s="15"/>
      <c r="U487" s="35"/>
      <c r="V487" s="35"/>
      <c r="X487" s="47"/>
      <c r="Z487" s="47"/>
    </row>
    <row r="488" spans="2:26" ht="15" x14ac:dyDescent="0.25">
      <c r="B488" s="17">
        <v>54</v>
      </c>
      <c r="C488" s="17">
        <f t="shared" si="61"/>
        <v>54060</v>
      </c>
      <c r="D488" s="257">
        <v>270</v>
      </c>
      <c r="E488" s="22">
        <f>B488*F488</f>
        <v>70614.60754402414</v>
      </c>
      <c r="F488" s="23">
        <f>F479*(1-X488)</f>
        <v>1307.6779174819285</v>
      </c>
      <c r="G488" s="22">
        <f>B488*H488</f>
        <v>76966.430439425734</v>
      </c>
      <c r="H488" s="38">
        <f>H479*(1-Z488)</f>
        <v>1425.304267396773</v>
      </c>
      <c r="I488" s="19" t="s">
        <v>142</v>
      </c>
      <c r="J488" s="19">
        <v>530</v>
      </c>
      <c r="K488" s="19">
        <f t="shared" ref="K488:K492" si="63">CEILING(B488*1000/J488,1)</f>
        <v>102</v>
      </c>
      <c r="L488" s="30" t="s">
        <v>457</v>
      </c>
      <c r="M488" s="31" t="s">
        <v>62</v>
      </c>
      <c r="N488" s="31" t="s">
        <v>119</v>
      </c>
      <c r="O488" s="32">
        <v>1</v>
      </c>
      <c r="P488" s="30" t="s">
        <v>529</v>
      </c>
      <c r="Q488" s="31" t="s">
        <v>62</v>
      </c>
      <c r="R488" s="31" t="s">
        <v>119</v>
      </c>
      <c r="S488" s="32">
        <v>2</v>
      </c>
      <c r="U488" s="35"/>
      <c r="V488" s="35"/>
      <c r="X488" s="47">
        <f>$X$452</f>
        <v>1.2999999999999999E-3</v>
      </c>
      <c r="Z488" s="47">
        <f t="shared" si="59"/>
        <v>1.2999999999999999E-3</v>
      </c>
    </row>
    <row r="489" spans="2:26" ht="15" x14ac:dyDescent="0.25">
      <c r="B489" s="17">
        <v>54</v>
      </c>
      <c r="C489" s="17">
        <f t="shared" si="61"/>
        <v>54035</v>
      </c>
      <c r="D489" s="258"/>
      <c r="E489" s="22"/>
      <c r="F489" s="23"/>
      <c r="G489" s="22"/>
      <c r="H489" s="38"/>
      <c r="J489" s="2">
        <v>535</v>
      </c>
      <c r="K489" s="2">
        <f t="shared" si="63"/>
        <v>101</v>
      </c>
      <c r="L489" s="101" t="s">
        <v>478</v>
      </c>
      <c r="M489" s="104" t="s">
        <v>62</v>
      </c>
      <c r="N489" s="104" t="s">
        <v>119</v>
      </c>
      <c r="O489" s="102">
        <v>1</v>
      </c>
      <c r="P489" s="11"/>
      <c r="S489" s="14"/>
      <c r="U489" s="35"/>
      <c r="V489" s="35"/>
      <c r="X489" s="47"/>
      <c r="Z489" s="47"/>
    </row>
    <row r="490" spans="2:26" ht="15" x14ac:dyDescent="0.25">
      <c r="B490" s="17">
        <v>54</v>
      </c>
      <c r="C490" s="17">
        <f t="shared" si="61"/>
        <v>54000</v>
      </c>
      <c r="D490" s="258"/>
      <c r="E490" s="22"/>
      <c r="F490" s="23"/>
      <c r="G490" s="22"/>
      <c r="H490" s="38"/>
      <c r="J490" s="2">
        <v>540</v>
      </c>
      <c r="K490" s="2">
        <f t="shared" si="63"/>
        <v>100</v>
      </c>
      <c r="L490" s="11"/>
      <c r="O490" s="14"/>
      <c r="P490" s="11"/>
      <c r="S490" s="14"/>
      <c r="U490" s="35"/>
      <c r="V490" s="35"/>
      <c r="X490" s="47"/>
      <c r="Z490" s="47"/>
    </row>
    <row r="491" spans="2:26" ht="15" x14ac:dyDescent="0.25">
      <c r="B491" s="17">
        <v>54</v>
      </c>
      <c r="C491" s="17">
        <f t="shared" si="61"/>
        <v>54500</v>
      </c>
      <c r="D491" s="258"/>
      <c r="E491" s="22"/>
      <c r="F491" s="23"/>
      <c r="G491" s="22"/>
      <c r="H491" s="38"/>
      <c r="J491" s="2">
        <v>545</v>
      </c>
      <c r="K491" s="2">
        <f t="shared" si="63"/>
        <v>100</v>
      </c>
      <c r="L491" s="11"/>
      <c r="O491" s="14"/>
      <c r="P491" s="11"/>
      <c r="S491" s="14"/>
      <c r="U491" s="35"/>
      <c r="V491" s="35"/>
      <c r="X491" s="47"/>
      <c r="Z491" s="47"/>
    </row>
    <row r="492" spans="2:26" ht="15" x14ac:dyDescent="0.25">
      <c r="B492" s="17">
        <v>54</v>
      </c>
      <c r="C492" s="17">
        <f t="shared" si="61"/>
        <v>54450</v>
      </c>
      <c r="D492" s="258"/>
      <c r="E492" s="22"/>
      <c r="F492" s="23"/>
      <c r="G492" s="22"/>
      <c r="H492" s="38"/>
      <c r="J492" s="2">
        <v>550</v>
      </c>
      <c r="K492" s="2">
        <f t="shared" si="63"/>
        <v>99</v>
      </c>
      <c r="L492" s="11"/>
      <c r="O492" s="14"/>
      <c r="P492" s="11"/>
      <c r="S492" s="14"/>
      <c r="U492" s="35"/>
      <c r="V492" s="35"/>
      <c r="X492" s="47"/>
      <c r="Z492" s="47"/>
    </row>
    <row r="493" spans="2:26" ht="15" x14ac:dyDescent="0.25">
      <c r="B493" s="17"/>
      <c r="C493" s="17"/>
      <c r="D493" s="258"/>
      <c r="E493" s="22"/>
      <c r="F493" s="23"/>
      <c r="G493" s="22"/>
      <c r="H493" s="38"/>
      <c r="I493" s="11"/>
      <c r="L493" s="11"/>
      <c r="O493" s="14"/>
      <c r="P493" s="11"/>
      <c r="S493" s="14"/>
      <c r="U493" s="35"/>
      <c r="V493" s="35"/>
      <c r="X493" s="47"/>
      <c r="Z493" s="47"/>
    </row>
    <row r="494" spans="2:26" ht="15" x14ac:dyDescent="0.25">
      <c r="B494" s="17"/>
      <c r="C494" s="17"/>
      <c r="D494" s="258"/>
      <c r="E494" s="22"/>
      <c r="F494" s="23"/>
      <c r="G494" s="22"/>
      <c r="H494" s="38"/>
      <c r="I494" s="11"/>
      <c r="K494" s="14"/>
      <c r="L494" s="11"/>
      <c r="O494" s="14"/>
      <c r="P494" s="11"/>
      <c r="S494" s="14"/>
      <c r="U494" s="35"/>
      <c r="V494" s="35"/>
      <c r="X494" s="47"/>
      <c r="Z494" s="47"/>
    </row>
    <row r="495" spans="2:26" ht="15" x14ac:dyDescent="0.25">
      <c r="B495" s="17"/>
      <c r="C495" s="17"/>
      <c r="D495" s="258"/>
      <c r="E495" s="22"/>
      <c r="F495" s="23"/>
      <c r="G495" s="22"/>
      <c r="H495" s="38"/>
      <c r="I495" s="11"/>
      <c r="L495" s="11"/>
      <c r="O495" s="14"/>
      <c r="P495" s="11"/>
      <c r="S495" s="14"/>
      <c r="U495" s="35"/>
      <c r="V495" s="35"/>
      <c r="X495" s="47"/>
      <c r="Z495" s="47"/>
    </row>
    <row r="496" spans="2:26" ht="15.75" thickBot="1" x14ac:dyDescent="0.3">
      <c r="B496" s="17"/>
      <c r="C496" s="17"/>
      <c r="D496" s="259"/>
      <c r="E496" s="22"/>
      <c r="F496" s="23"/>
      <c r="G496" s="22"/>
      <c r="H496" s="38"/>
      <c r="I496" s="12"/>
      <c r="J496" s="4"/>
      <c r="K496" s="4"/>
      <c r="L496" s="12"/>
      <c r="M496" s="4"/>
      <c r="N496" s="4"/>
      <c r="O496" s="15"/>
      <c r="P496" s="12"/>
      <c r="Q496" s="4"/>
      <c r="R496" s="4"/>
      <c r="S496" s="15"/>
      <c r="U496" s="35"/>
      <c r="V496" s="35"/>
      <c r="X496" s="47"/>
      <c r="Z496" s="47"/>
    </row>
    <row r="497" spans="2:26" ht="15" x14ac:dyDescent="0.25">
      <c r="B497" s="16">
        <v>55</v>
      </c>
      <c r="C497" s="16">
        <f t="shared" si="61"/>
        <v>55120</v>
      </c>
      <c r="D497" s="257">
        <v>275</v>
      </c>
      <c r="E497" s="36">
        <f>B497*F497</f>
        <v>71828.786490406113</v>
      </c>
      <c r="F497" s="51">
        <f>F488*(1-X497)</f>
        <v>1305.977936189202</v>
      </c>
      <c r="G497" s="36">
        <f>B497*H497</f>
        <v>78289.82545170364</v>
      </c>
      <c r="H497" s="37">
        <f>H488*(1-Z497)</f>
        <v>1423.4513718491571</v>
      </c>
      <c r="I497" s="19" t="s">
        <v>142</v>
      </c>
      <c r="J497" s="19">
        <v>530</v>
      </c>
      <c r="K497" s="19">
        <f t="shared" ref="K497:K501" si="64">CEILING(B497*1000/J497,1)</f>
        <v>104</v>
      </c>
      <c r="L497" s="30" t="s">
        <v>457</v>
      </c>
      <c r="M497" s="31" t="s">
        <v>62</v>
      </c>
      <c r="N497" s="31" t="s">
        <v>119</v>
      </c>
      <c r="O497" s="32">
        <v>1</v>
      </c>
      <c r="P497" s="30" t="s">
        <v>529</v>
      </c>
      <c r="Q497" s="31" t="s">
        <v>62</v>
      </c>
      <c r="R497" s="31" t="s">
        <v>119</v>
      </c>
      <c r="S497" s="32">
        <v>2</v>
      </c>
      <c r="U497" s="35"/>
      <c r="V497" s="35"/>
      <c r="X497" s="47">
        <f>$X$452</f>
        <v>1.2999999999999999E-3</v>
      </c>
      <c r="Z497" s="47">
        <f t="shared" si="59"/>
        <v>1.2999999999999999E-3</v>
      </c>
    </row>
    <row r="498" spans="2:26" ht="15" x14ac:dyDescent="0.25">
      <c r="B498" s="17">
        <v>55</v>
      </c>
      <c r="C498" s="17">
        <f t="shared" si="61"/>
        <v>55105</v>
      </c>
      <c r="D498" s="258"/>
      <c r="E498" s="22"/>
      <c r="F498" s="23"/>
      <c r="G498" s="22"/>
      <c r="H498" s="38"/>
      <c r="J498" s="2">
        <v>535</v>
      </c>
      <c r="K498" s="2">
        <f t="shared" si="64"/>
        <v>103</v>
      </c>
      <c r="L498" s="101" t="s">
        <v>478</v>
      </c>
      <c r="M498" s="104" t="s">
        <v>62</v>
      </c>
      <c r="N498" s="104" t="s">
        <v>119</v>
      </c>
      <c r="O498" s="102">
        <v>1</v>
      </c>
      <c r="P498" s="11"/>
      <c r="S498" s="14"/>
      <c r="U498" s="35"/>
      <c r="V498" s="35"/>
      <c r="X498" s="47"/>
      <c r="Z498" s="47"/>
    </row>
    <row r="499" spans="2:26" ht="15" x14ac:dyDescent="0.25">
      <c r="B499" s="17">
        <v>55</v>
      </c>
      <c r="C499" s="17">
        <f t="shared" si="61"/>
        <v>55080</v>
      </c>
      <c r="D499" s="258"/>
      <c r="E499" s="22"/>
      <c r="F499" s="23"/>
      <c r="G499" s="22"/>
      <c r="H499" s="38"/>
      <c r="J499" s="2">
        <v>540</v>
      </c>
      <c r="K499" s="2">
        <f t="shared" si="64"/>
        <v>102</v>
      </c>
      <c r="L499" s="11"/>
      <c r="O499" s="14"/>
      <c r="P499" s="11"/>
      <c r="S499" s="14"/>
      <c r="U499" s="35"/>
      <c r="V499" s="35"/>
      <c r="X499" s="47"/>
      <c r="Z499" s="47"/>
    </row>
    <row r="500" spans="2:26" ht="15" x14ac:dyDescent="0.25">
      <c r="B500" s="17">
        <v>55</v>
      </c>
      <c r="C500" s="17">
        <f t="shared" si="61"/>
        <v>55045</v>
      </c>
      <c r="D500" s="258"/>
      <c r="E500" s="22"/>
      <c r="F500" s="23"/>
      <c r="G500" s="22"/>
      <c r="H500" s="38"/>
      <c r="J500" s="2">
        <v>545</v>
      </c>
      <c r="K500" s="2">
        <f t="shared" si="64"/>
        <v>101</v>
      </c>
      <c r="L500" s="11"/>
      <c r="O500" s="14"/>
      <c r="P500" s="11"/>
      <c r="S500" s="14"/>
      <c r="U500" s="35"/>
      <c r="V500" s="35"/>
      <c r="X500" s="47"/>
      <c r="Z500" s="47"/>
    </row>
    <row r="501" spans="2:26" ht="15" x14ac:dyDescent="0.25">
      <c r="B501" s="17">
        <v>55</v>
      </c>
      <c r="C501" s="17">
        <f t="shared" si="61"/>
        <v>55000</v>
      </c>
      <c r="D501" s="258"/>
      <c r="E501" s="22"/>
      <c r="F501" s="23"/>
      <c r="G501" s="22"/>
      <c r="H501" s="38"/>
      <c r="J501" s="2">
        <v>550</v>
      </c>
      <c r="K501" s="2">
        <f t="shared" si="64"/>
        <v>100</v>
      </c>
      <c r="L501" s="11"/>
      <c r="O501" s="14"/>
      <c r="P501" s="11"/>
      <c r="S501" s="14"/>
      <c r="U501" s="35"/>
      <c r="V501" s="35"/>
      <c r="X501" s="47"/>
      <c r="Z501" s="47"/>
    </row>
    <row r="502" spans="2:26" ht="15" x14ac:dyDescent="0.25">
      <c r="B502" s="17"/>
      <c r="C502" s="17"/>
      <c r="D502" s="258"/>
      <c r="E502" s="22"/>
      <c r="F502" s="23"/>
      <c r="G502" s="22"/>
      <c r="H502" s="38"/>
      <c r="I502" s="11"/>
      <c r="L502" s="11"/>
      <c r="O502" s="14"/>
      <c r="P502" s="11"/>
      <c r="S502" s="14"/>
      <c r="U502" s="35"/>
      <c r="V502" s="35"/>
      <c r="X502" s="47"/>
      <c r="Z502" s="47"/>
    </row>
    <row r="503" spans="2:26" ht="15" x14ac:dyDescent="0.25">
      <c r="B503" s="17"/>
      <c r="C503" s="17"/>
      <c r="D503" s="258"/>
      <c r="E503" s="22"/>
      <c r="F503" s="23"/>
      <c r="G503" s="22"/>
      <c r="H503" s="38"/>
      <c r="I503" s="11"/>
      <c r="K503" s="14"/>
      <c r="L503" s="11"/>
      <c r="O503" s="14"/>
      <c r="P503" s="11"/>
      <c r="S503" s="14"/>
      <c r="U503" s="35"/>
      <c r="V503" s="35"/>
      <c r="X503" s="47"/>
      <c r="Z503" s="47"/>
    </row>
    <row r="504" spans="2:26" ht="15" x14ac:dyDescent="0.25">
      <c r="B504" s="17"/>
      <c r="C504" s="17"/>
      <c r="D504" s="258"/>
      <c r="E504" s="22"/>
      <c r="F504" s="23"/>
      <c r="G504" s="22"/>
      <c r="H504" s="38"/>
      <c r="I504" s="11"/>
      <c r="L504" s="11"/>
      <c r="O504" s="14"/>
      <c r="P504" s="11"/>
      <c r="S504" s="14"/>
      <c r="U504" s="35"/>
      <c r="V504" s="35"/>
      <c r="X504" s="47"/>
      <c r="Z504" s="47"/>
    </row>
    <row r="505" spans="2:26" ht="15.75" thickBot="1" x14ac:dyDescent="0.3">
      <c r="B505" s="18"/>
      <c r="C505" s="18"/>
      <c r="D505" s="259"/>
      <c r="E505" s="24"/>
      <c r="F505" s="25"/>
      <c r="G505" s="24"/>
      <c r="H505" s="39"/>
      <c r="I505" s="12"/>
      <c r="J505" s="4"/>
      <c r="K505" s="4"/>
      <c r="L505" s="12"/>
      <c r="M505" s="4"/>
      <c r="N505" s="4"/>
      <c r="O505" s="15"/>
      <c r="P505" s="12"/>
      <c r="Q505" s="4"/>
      <c r="R505" s="4"/>
      <c r="S505" s="15"/>
      <c r="U505" s="35"/>
      <c r="V505" s="35"/>
      <c r="X505" s="47"/>
      <c r="Z505" s="47"/>
    </row>
    <row r="506" spans="2:26" ht="15" x14ac:dyDescent="0.25">
      <c r="B506" s="17">
        <v>56</v>
      </c>
      <c r="C506" s="17">
        <f t="shared" si="61"/>
        <v>56180</v>
      </c>
      <c r="D506" s="257">
        <v>280</v>
      </c>
      <c r="E506" s="22">
        <f>B506*F506</f>
        <v>73039.689232840741</v>
      </c>
      <c r="F506" s="23">
        <f>F497*(1-X506)</f>
        <v>1304.2801648721561</v>
      </c>
      <c r="G506" s="22">
        <f>B506*H506</f>
        <v>79609.649563682193</v>
      </c>
      <c r="H506" s="38">
        <f>H497*(1-Z506)</f>
        <v>1421.6008850657533</v>
      </c>
      <c r="I506" s="19" t="s">
        <v>142</v>
      </c>
      <c r="J506" s="19">
        <v>530</v>
      </c>
      <c r="K506" s="19">
        <f t="shared" ref="K506:K510" si="65">CEILING(B506*1000/J506,1)</f>
        <v>106</v>
      </c>
      <c r="L506" s="30" t="s">
        <v>457</v>
      </c>
      <c r="M506" s="31" t="s">
        <v>62</v>
      </c>
      <c r="N506" s="31" t="s">
        <v>119</v>
      </c>
      <c r="O506" s="32">
        <v>1</v>
      </c>
      <c r="P506" s="30" t="s">
        <v>529</v>
      </c>
      <c r="Q506" s="31" t="s">
        <v>62</v>
      </c>
      <c r="R506" s="31" t="s">
        <v>119</v>
      </c>
      <c r="S506" s="32">
        <v>2</v>
      </c>
      <c r="U506" s="35"/>
      <c r="V506" s="35"/>
      <c r="X506" s="47">
        <f>$X$452</f>
        <v>1.2999999999999999E-3</v>
      </c>
      <c r="Z506" s="47">
        <f t="shared" si="59"/>
        <v>1.2999999999999999E-3</v>
      </c>
    </row>
    <row r="507" spans="2:26" ht="15" x14ac:dyDescent="0.25">
      <c r="B507" s="17">
        <v>56</v>
      </c>
      <c r="C507" s="17">
        <f t="shared" si="61"/>
        <v>56175</v>
      </c>
      <c r="D507" s="258"/>
      <c r="E507" s="22"/>
      <c r="F507" s="23"/>
      <c r="G507" s="22"/>
      <c r="H507" s="38"/>
      <c r="J507" s="2">
        <v>535</v>
      </c>
      <c r="K507" s="2">
        <f t="shared" si="65"/>
        <v>105</v>
      </c>
      <c r="L507" s="11"/>
      <c r="O507" s="14"/>
      <c r="P507" s="11"/>
      <c r="S507" s="14"/>
      <c r="U507" s="35"/>
      <c r="V507" s="35"/>
      <c r="X507" s="47"/>
      <c r="Z507" s="47"/>
    </row>
    <row r="508" spans="2:26" ht="15" x14ac:dyDescent="0.25">
      <c r="B508" s="17">
        <v>56</v>
      </c>
      <c r="C508" s="17">
        <f t="shared" si="61"/>
        <v>56160</v>
      </c>
      <c r="D508" s="258"/>
      <c r="E508" s="22"/>
      <c r="F508" s="23"/>
      <c r="G508" s="22"/>
      <c r="H508" s="38"/>
      <c r="J508" s="2">
        <v>540</v>
      </c>
      <c r="K508" s="2">
        <f t="shared" si="65"/>
        <v>104</v>
      </c>
      <c r="L508" s="11"/>
      <c r="O508" s="14"/>
      <c r="P508" s="11"/>
      <c r="S508" s="14"/>
      <c r="U508" s="35"/>
      <c r="V508" s="35"/>
      <c r="X508" s="47"/>
      <c r="Z508" s="47"/>
    </row>
    <row r="509" spans="2:26" ht="15" x14ac:dyDescent="0.25">
      <c r="B509" s="17">
        <v>56</v>
      </c>
      <c r="C509" s="17">
        <f t="shared" si="61"/>
        <v>56135</v>
      </c>
      <c r="D509" s="258"/>
      <c r="E509" s="22"/>
      <c r="F509" s="23"/>
      <c r="G509" s="22"/>
      <c r="H509" s="38"/>
      <c r="J509" s="2">
        <v>545</v>
      </c>
      <c r="K509" s="2">
        <f t="shared" si="65"/>
        <v>103</v>
      </c>
      <c r="L509" s="11"/>
      <c r="O509" s="14"/>
      <c r="P509" s="11"/>
      <c r="S509" s="14"/>
      <c r="U509" s="35"/>
      <c r="V509" s="35"/>
      <c r="X509" s="47"/>
      <c r="Z509" s="47"/>
    </row>
    <row r="510" spans="2:26" ht="15" x14ac:dyDescent="0.25">
      <c r="B510" s="17">
        <v>56</v>
      </c>
      <c r="C510" s="17">
        <f t="shared" si="61"/>
        <v>56100</v>
      </c>
      <c r="D510" s="258"/>
      <c r="E510" s="22"/>
      <c r="F510" s="23"/>
      <c r="G510" s="22"/>
      <c r="H510" s="38"/>
      <c r="J510" s="2">
        <v>550</v>
      </c>
      <c r="K510" s="2">
        <f t="shared" si="65"/>
        <v>102</v>
      </c>
      <c r="L510" s="11"/>
      <c r="O510" s="14"/>
      <c r="P510" s="11"/>
      <c r="S510" s="14"/>
      <c r="U510" s="35"/>
      <c r="V510" s="35"/>
      <c r="X510" s="47"/>
      <c r="Z510" s="47"/>
    </row>
    <row r="511" spans="2:26" ht="15" x14ac:dyDescent="0.25">
      <c r="B511" s="17"/>
      <c r="C511" s="17"/>
      <c r="D511" s="258"/>
      <c r="E511" s="22"/>
      <c r="F511" s="23"/>
      <c r="G511" s="22"/>
      <c r="H511" s="38"/>
      <c r="I511" s="11"/>
      <c r="L511" s="11"/>
      <c r="O511" s="14"/>
      <c r="P511" s="11"/>
      <c r="S511" s="14"/>
      <c r="U511" s="35"/>
      <c r="V511" s="35"/>
      <c r="X511" s="47"/>
      <c r="Z511" s="47"/>
    </row>
    <row r="512" spans="2:26" ht="15" x14ac:dyDescent="0.25">
      <c r="B512" s="17"/>
      <c r="C512" s="17"/>
      <c r="D512" s="258"/>
      <c r="E512" s="22"/>
      <c r="F512" s="23"/>
      <c r="G512" s="22"/>
      <c r="H512" s="38"/>
      <c r="I512" s="11"/>
      <c r="K512" s="14"/>
      <c r="L512" s="11"/>
      <c r="O512" s="14"/>
      <c r="P512" s="11"/>
      <c r="S512" s="14"/>
      <c r="U512" s="35"/>
      <c r="V512" s="35"/>
      <c r="X512" s="47"/>
      <c r="Z512" s="47"/>
    </row>
    <row r="513" spans="2:26" ht="15" x14ac:dyDescent="0.25">
      <c r="B513" s="17"/>
      <c r="C513" s="17"/>
      <c r="D513" s="258"/>
      <c r="E513" s="22"/>
      <c r="F513" s="23"/>
      <c r="G513" s="22"/>
      <c r="H513" s="38"/>
      <c r="I513" s="11"/>
      <c r="L513" s="11"/>
      <c r="O513" s="14"/>
      <c r="P513" s="11"/>
      <c r="S513" s="14"/>
      <c r="U513" s="35"/>
      <c r="V513" s="35"/>
      <c r="X513" s="47"/>
      <c r="Z513" s="47"/>
    </row>
    <row r="514" spans="2:26" ht="15.75" thickBot="1" x14ac:dyDescent="0.3">
      <c r="B514" s="17"/>
      <c r="C514" s="17"/>
      <c r="D514" s="259"/>
      <c r="E514" s="22"/>
      <c r="F514" s="23"/>
      <c r="G514" s="22"/>
      <c r="H514" s="38"/>
      <c r="I514" s="12"/>
      <c r="J514" s="4"/>
      <c r="K514" s="4"/>
      <c r="L514" s="12"/>
      <c r="M514" s="4"/>
      <c r="N514" s="4"/>
      <c r="O514" s="15"/>
      <c r="P514" s="12"/>
      <c r="Q514" s="4"/>
      <c r="R514" s="4"/>
      <c r="S514" s="15"/>
      <c r="U514" s="35"/>
      <c r="V514" s="35"/>
      <c r="X514" s="47"/>
      <c r="Z514" s="47"/>
    </row>
    <row r="515" spans="2:26" ht="15" x14ac:dyDescent="0.25">
      <c r="B515" s="16">
        <v>57</v>
      </c>
      <c r="C515" s="16">
        <f t="shared" si="61"/>
        <v>57240</v>
      </c>
      <c r="D515" s="257">
        <v>285</v>
      </c>
      <c r="E515" s="36">
        <f>B515*F515</f>
        <v>74247.322237495871</v>
      </c>
      <c r="F515" s="51">
        <f>F506*(1-X515)</f>
        <v>1302.5846006578224</v>
      </c>
      <c r="G515" s="36">
        <f>B515*H515</f>
        <v>80925.909823164577</v>
      </c>
      <c r="H515" s="37">
        <f>H506*(1-Z515)</f>
        <v>1419.752803915168</v>
      </c>
      <c r="I515" s="19" t="s">
        <v>142</v>
      </c>
      <c r="J515" s="19">
        <v>530</v>
      </c>
      <c r="K515" s="19">
        <f t="shared" ref="K515:K519" si="66">CEILING(B515*1000/J515,1)</f>
        <v>108</v>
      </c>
      <c r="L515" s="30" t="s">
        <v>457</v>
      </c>
      <c r="M515" s="31" t="s">
        <v>62</v>
      </c>
      <c r="N515" s="31" t="s">
        <v>119</v>
      </c>
      <c r="O515" s="32">
        <v>1</v>
      </c>
      <c r="P515" s="30" t="s">
        <v>529</v>
      </c>
      <c r="Q515" s="31" t="s">
        <v>62</v>
      </c>
      <c r="R515" s="31" t="s">
        <v>119</v>
      </c>
      <c r="S515" s="32">
        <v>2</v>
      </c>
      <c r="U515" s="35"/>
      <c r="V515" s="35"/>
      <c r="X515" s="47">
        <f>$X$452</f>
        <v>1.2999999999999999E-3</v>
      </c>
      <c r="Z515" s="47">
        <f t="shared" si="59"/>
        <v>1.2999999999999999E-3</v>
      </c>
    </row>
    <row r="516" spans="2:26" ht="15" x14ac:dyDescent="0.25">
      <c r="B516" s="17">
        <v>57</v>
      </c>
      <c r="C516" s="17">
        <f t="shared" si="61"/>
        <v>57245</v>
      </c>
      <c r="D516" s="258"/>
      <c r="E516" s="22"/>
      <c r="F516" s="23"/>
      <c r="G516" s="22"/>
      <c r="H516" s="38"/>
      <c r="J516" s="2">
        <v>535</v>
      </c>
      <c r="K516" s="2">
        <f t="shared" si="66"/>
        <v>107</v>
      </c>
      <c r="L516" s="11"/>
      <c r="O516" s="14"/>
      <c r="P516" s="11"/>
      <c r="S516" s="14"/>
      <c r="U516" s="35"/>
      <c r="V516" s="35"/>
      <c r="X516" s="47"/>
      <c r="Z516" s="47"/>
    </row>
    <row r="517" spans="2:26" ht="15" x14ac:dyDescent="0.25">
      <c r="B517" s="17">
        <v>57</v>
      </c>
      <c r="C517" s="17">
        <f t="shared" si="61"/>
        <v>57240</v>
      </c>
      <c r="D517" s="258"/>
      <c r="E517" s="22"/>
      <c r="F517" s="23"/>
      <c r="G517" s="22"/>
      <c r="H517" s="38"/>
      <c r="J517" s="2">
        <v>540</v>
      </c>
      <c r="K517" s="2">
        <f t="shared" si="66"/>
        <v>106</v>
      </c>
      <c r="L517" s="11"/>
      <c r="O517" s="14"/>
      <c r="P517" s="11"/>
      <c r="S517" s="14"/>
      <c r="U517" s="35"/>
      <c r="V517" s="35"/>
      <c r="X517" s="47"/>
      <c r="Z517" s="47"/>
    </row>
    <row r="518" spans="2:26" ht="15" x14ac:dyDescent="0.25">
      <c r="B518" s="17">
        <v>57</v>
      </c>
      <c r="C518" s="17">
        <f t="shared" si="61"/>
        <v>57225</v>
      </c>
      <c r="D518" s="258"/>
      <c r="E518" s="22"/>
      <c r="F518" s="23"/>
      <c r="G518" s="22"/>
      <c r="H518" s="38"/>
      <c r="J518" s="2">
        <v>545</v>
      </c>
      <c r="K518" s="2">
        <f t="shared" si="66"/>
        <v>105</v>
      </c>
      <c r="L518" s="11"/>
      <c r="O518" s="14"/>
      <c r="P518" s="11"/>
      <c r="S518" s="14"/>
      <c r="U518" s="35"/>
      <c r="V518" s="35"/>
      <c r="X518" s="47"/>
      <c r="Z518" s="47"/>
    </row>
    <row r="519" spans="2:26" ht="15" x14ac:dyDescent="0.25">
      <c r="B519" s="17">
        <v>57</v>
      </c>
      <c r="C519" s="17">
        <f t="shared" si="61"/>
        <v>57200</v>
      </c>
      <c r="D519" s="258"/>
      <c r="E519" s="22"/>
      <c r="F519" s="23"/>
      <c r="G519" s="22"/>
      <c r="H519" s="38"/>
      <c r="J519" s="2">
        <v>550</v>
      </c>
      <c r="K519" s="2">
        <f t="shared" si="66"/>
        <v>104</v>
      </c>
      <c r="L519" s="11"/>
      <c r="O519" s="14"/>
      <c r="P519" s="11"/>
      <c r="S519" s="14"/>
      <c r="U519" s="35"/>
      <c r="V519" s="35"/>
      <c r="X519" s="47"/>
      <c r="Z519" s="47"/>
    </row>
    <row r="520" spans="2:26" ht="15" x14ac:dyDescent="0.25">
      <c r="B520" s="17"/>
      <c r="C520" s="17"/>
      <c r="D520" s="258"/>
      <c r="E520" s="22"/>
      <c r="F520" s="23"/>
      <c r="G520" s="22"/>
      <c r="H520" s="38"/>
      <c r="I520" s="11"/>
      <c r="L520" s="11"/>
      <c r="O520" s="14"/>
      <c r="P520" s="11"/>
      <c r="S520" s="14"/>
      <c r="U520" s="35"/>
      <c r="V520" s="35"/>
      <c r="X520" s="47"/>
      <c r="Z520" s="47"/>
    </row>
    <row r="521" spans="2:26" ht="15" x14ac:dyDescent="0.25">
      <c r="B521" s="17"/>
      <c r="C521" s="17"/>
      <c r="D521" s="258"/>
      <c r="E521" s="22"/>
      <c r="F521" s="23"/>
      <c r="G521" s="22"/>
      <c r="H521" s="38"/>
      <c r="I521" s="11"/>
      <c r="K521" s="14"/>
      <c r="L521" s="11"/>
      <c r="O521" s="14"/>
      <c r="P521" s="11"/>
      <c r="S521" s="14"/>
      <c r="U521" s="35"/>
      <c r="V521" s="35"/>
      <c r="X521" s="47"/>
      <c r="Z521" s="47"/>
    </row>
    <row r="522" spans="2:26" ht="15" x14ac:dyDescent="0.25">
      <c r="B522" s="17"/>
      <c r="C522" s="17"/>
      <c r="D522" s="258"/>
      <c r="E522" s="22"/>
      <c r="F522" s="23"/>
      <c r="G522" s="22"/>
      <c r="H522" s="38"/>
      <c r="I522" s="11"/>
      <c r="L522" s="11"/>
      <c r="O522" s="14"/>
      <c r="P522" s="11"/>
      <c r="S522" s="14"/>
      <c r="U522" s="35"/>
      <c r="V522" s="35"/>
      <c r="X522" s="47"/>
      <c r="Z522" s="47"/>
    </row>
    <row r="523" spans="2:26" ht="15.75" thickBot="1" x14ac:dyDescent="0.3">
      <c r="B523" s="18"/>
      <c r="C523" s="18"/>
      <c r="D523" s="259"/>
      <c r="E523" s="24"/>
      <c r="F523" s="25"/>
      <c r="G523" s="24"/>
      <c r="H523" s="39"/>
      <c r="I523" s="12"/>
      <c r="J523" s="4"/>
      <c r="K523" s="4"/>
      <c r="L523" s="12"/>
      <c r="M523" s="4"/>
      <c r="N523" s="4"/>
      <c r="O523" s="15"/>
      <c r="P523" s="12"/>
      <c r="Q523" s="4"/>
      <c r="R523" s="4"/>
      <c r="S523" s="15"/>
      <c r="U523" s="35"/>
      <c r="V523" s="35"/>
      <c r="X523" s="47"/>
      <c r="Z523" s="47"/>
    </row>
    <row r="524" spans="2:26" ht="15" x14ac:dyDescent="0.25">
      <c r="B524" s="17">
        <v>58</v>
      </c>
      <c r="C524" s="17">
        <f t="shared" si="61"/>
        <v>58300</v>
      </c>
      <c r="D524" s="257">
        <v>290</v>
      </c>
      <c r="E524" s="22">
        <f>B524*F524</f>
        <v>75451.691959264106</v>
      </c>
      <c r="F524" s="23">
        <f>F515*(1-X524)</f>
        <v>1300.8912406769673</v>
      </c>
      <c r="G524" s="22">
        <f>B524*H524</f>
        <v>82238.613265664535</v>
      </c>
      <c r="H524" s="38">
        <f>H515*(1-Z524)</f>
        <v>1417.9071252700783</v>
      </c>
      <c r="I524" s="19" t="s">
        <v>142</v>
      </c>
      <c r="J524" s="19">
        <v>530</v>
      </c>
      <c r="K524" s="19">
        <f t="shared" ref="K524:K528" si="67">CEILING(B524*1000/J524,1)</f>
        <v>110</v>
      </c>
      <c r="L524" s="30" t="s">
        <v>457</v>
      </c>
      <c r="M524" s="31" t="s">
        <v>62</v>
      </c>
      <c r="N524" s="31" t="s">
        <v>119</v>
      </c>
      <c r="O524" s="32">
        <v>1</v>
      </c>
      <c r="P524" s="30" t="s">
        <v>529</v>
      </c>
      <c r="Q524" s="31" t="s">
        <v>62</v>
      </c>
      <c r="R524" s="31" t="s">
        <v>119</v>
      </c>
      <c r="S524" s="32">
        <v>2</v>
      </c>
      <c r="U524" s="35"/>
      <c r="V524" s="35"/>
      <c r="X524" s="47">
        <f>$X$452</f>
        <v>1.2999999999999999E-3</v>
      </c>
      <c r="Z524" s="47">
        <f t="shared" si="59"/>
        <v>1.2999999999999999E-3</v>
      </c>
    </row>
    <row r="525" spans="2:26" ht="15" x14ac:dyDescent="0.25">
      <c r="B525" s="17">
        <v>58</v>
      </c>
      <c r="C525" s="17">
        <f t="shared" si="61"/>
        <v>58315</v>
      </c>
      <c r="D525" s="258"/>
      <c r="E525" s="22"/>
      <c r="F525" s="23"/>
      <c r="G525" s="22"/>
      <c r="H525" s="38"/>
      <c r="J525" s="2">
        <v>535</v>
      </c>
      <c r="K525" s="2">
        <f t="shared" si="67"/>
        <v>109</v>
      </c>
      <c r="L525" s="11"/>
      <c r="O525" s="14"/>
      <c r="P525" s="11"/>
      <c r="S525" s="14"/>
      <c r="U525" s="35"/>
      <c r="V525" s="35"/>
      <c r="X525" s="47"/>
      <c r="Z525" s="47"/>
    </row>
    <row r="526" spans="2:26" ht="15" x14ac:dyDescent="0.25">
      <c r="B526" s="17">
        <v>58</v>
      </c>
      <c r="C526" s="17">
        <f t="shared" si="61"/>
        <v>58320</v>
      </c>
      <c r="D526" s="258"/>
      <c r="E526" s="22"/>
      <c r="F526" s="23"/>
      <c r="G526" s="22"/>
      <c r="H526" s="38"/>
      <c r="J526" s="2">
        <v>540</v>
      </c>
      <c r="K526" s="2">
        <f t="shared" si="67"/>
        <v>108</v>
      </c>
      <c r="L526" s="11"/>
      <c r="O526" s="14"/>
      <c r="P526" s="11"/>
      <c r="S526" s="14"/>
      <c r="U526" s="35"/>
      <c r="V526" s="35"/>
      <c r="X526" s="47"/>
      <c r="Z526" s="47"/>
    </row>
    <row r="527" spans="2:26" ht="15" x14ac:dyDescent="0.25">
      <c r="B527" s="17">
        <v>58</v>
      </c>
      <c r="C527" s="17">
        <f t="shared" si="61"/>
        <v>58315</v>
      </c>
      <c r="D527" s="258"/>
      <c r="E527" s="22"/>
      <c r="F527" s="23"/>
      <c r="G527" s="22"/>
      <c r="H527" s="38"/>
      <c r="J527" s="2">
        <v>545</v>
      </c>
      <c r="K527" s="2">
        <f t="shared" si="67"/>
        <v>107</v>
      </c>
      <c r="L527" s="11"/>
      <c r="O527" s="14"/>
      <c r="P527" s="11"/>
      <c r="S527" s="14"/>
      <c r="U527" s="35"/>
      <c r="V527" s="35"/>
      <c r="X527" s="47"/>
      <c r="Z527" s="47"/>
    </row>
    <row r="528" spans="2:26" ht="15" x14ac:dyDescent="0.25">
      <c r="B528" s="17">
        <v>58</v>
      </c>
      <c r="C528" s="17">
        <f t="shared" si="61"/>
        <v>58300</v>
      </c>
      <c r="D528" s="258"/>
      <c r="E528" s="22"/>
      <c r="F528" s="23"/>
      <c r="G528" s="22"/>
      <c r="H528" s="38"/>
      <c r="J528" s="2">
        <v>550</v>
      </c>
      <c r="K528" s="2">
        <f t="shared" si="67"/>
        <v>106</v>
      </c>
      <c r="L528" s="11"/>
      <c r="O528" s="14"/>
      <c r="P528" s="11"/>
      <c r="S528" s="14"/>
      <c r="U528" s="35"/>
      <c r="V528" s="35"/>
      <c r="X528" s="47"/>
      <c r="Z528" s="47"/>
    </row>
    <row r="529" spans="2:26" ht="15" x14ac:dyDescent="0.25">
      <c r="B529" s="17"/>
      <c r="C529" s="17"/>
      <c r="D529" s="258"/>
      <c r="E529" s="22"/>
      <c r="F529" s="23"/>
      <c r="G529" s="22"/>
      <c r="H529" s="38"/>
      <c r="I529" s="11"/>
      <c r="L529" s="11"/>
      <c r="O529" s="14"/>
      <c r="P529" s="11"/>
      <c r="S529" s="14"/>
      <c r="U529" s="35"/>
      <c r="V529" s="35"/>
      <c r="X529" s="47"/>
      <c r="Z529" s="47"/>
    </row>
    <row r="530" spans="2:26" ht="15" x14ac:dyDescent="0.25">
      <c r="B530" s="17"/>
      <c r="C530" s="17"/>
      <c r="D530" s="258"/>
      <c r="E530" s="22"/>
      <c r="F530" s="23"/>
      <c r="G530" s="22"/>
      <c r="H530" s="38"/>
      <c r="I530" s="11"/>
      <c r="K530" s="14"/>
      <c r="L530" s="11"/>
      <c r="O530" s="14"/>
      <c r="P530" s="11"/>
      <c r="S530" s="14"/>
      <c r="U530" s="35"/>
      <c r="V530" s="35"/>
      <c r="X530" s="47"/>
      <c r="Z530" s="47"/>
    </row>
    <row r="531" spans="2:26" ht="15" x14ac:dyDescent="0.25">
      <c r="B531" s="17"/>
      <c r="C531" s="17"/>
      <c r="D531" s="258"/>
      <c r="E531" s="22"/>
      <c r="F531" s="23"/>
      <c r="G531" s="22"/>
      <c r="H531" s="38"/>
      <c r="I531" s="11"/>
      <c r="L531" s="11"/>
      <c r="O531" s="14"/>
      <c r="P531" s="11"/>
      <c r="S531" s="14"/>
      <c r="U531" s="35"/>
      <c r="V531" s="35"/>
      <c r="X531" s="47"/>
      <c r="Z531" s="47"/>
    </row>
    <row r="532" spans="2:26" ht="15.75" thickBot="1" x14ac:dyDescent="0.3">
      <c r="B532" s="17"/>
      <c r="C532" s="17"/>
      <c r="D532" s="259"/>
      <c r="E532" s="22"/>
      <c r="F532" s="23"/>
      <c r="G532" s="22"/>
      <c r="H532" s="38"/>
      <c r="I532" s="12"/>
      <c r="J532" s="4"/>
      <c r="K532" s="4"/>
      <c r="L532" s="12"/>
      <c r="M532" s="4"/>
      <c r="N532" s="4"/>
      <c r="O532" s="15"/>
      <c r="P532" s="12"/>
      <c r="Q532" s="4"/>
      <c r="R532" s="4"/>
      <c r="S532" s="15"/>
      <c r="U532" s="35"/>
      <c r="V532" s="35"/>
      <c r="X532" s="47"/>
      <c r="Z532" s="47"/>
    </row>
    <row r="533" spans="2:26" ht="15" x14ac:dyDescent="0.25">
      <c r="B533" s="16">
        <v>59</v>
      </c>
      <c r="C533" s="16">
        <f t="shared" si="61"/>
        <v>59360</v>
      </c>
      <c r="D533" s="257">
        <v>295</v>
      </c>
      <c r="E533" s="36">
        <f>B533*F533</f>
        <v>76652.804841781151</v>
      </c>
      <c r="F533" s="51">
        <f>F524*(1-X533)</f>
        <v>1299.2000820640874</v>
      </c>
      <c r="G533" s="36">
        <f>B533*H533</f>
        <v>83547.766914426407</v>
      </c>
      <c r="H533" s="37">
        <f>H524*(1-Z533)</f>
        <v>1416.0638460072273</v>
      </c>
      <c r="I533" s="19" t="s">
        <v>142</v>
      </c>
      <c r="J533" s="19">
        <v>530</v>
      </c>
      <c r="K533" s="19">
        <f t="shared" ref="K533:K537" si="68">CEILING(B533*1000/J533,1)</f>
        <v>112</v>
      </c>
      <c r="L533" s="30" t="s">
        <v>457</v>
      </c>
      <c r="M533" s="31" t="s">
        <v>62</v>
      </c>
      <c r="N533" s="31" t="s">
        <v>119</v>
      </c>
      <c r="O533" s="32">
        <v>1</v>
      </c>
      <c r="P533" s="30" t="s">
        <v>529</v>
      </c>
      <c r="Q533" s="31" t="s">
        <v>62</v>
      </c>
      <c r="R533" s="31" t="s">
        <v>119</v>
      </c>
      <c r="S533" s="32">
        <v>2</v>
      </c>
      <c r="U533" s="35"/>
      <c r="V533" s="35"/>
      <c r="X533" s="47">
        <f>$X$452</f>
        <v>1.2999999999999999E-3</v>
      </c>
      <c r="Z533" s="47">
        <f t="shared" si="59"/>
        <v>1.2999999999999999E-3</v>
      </c>
    </row>
    <row r="534" spans="2:26" ht="15" x14ac:dyDescent="0.25">
      <c r="B534" s="17">
        <v>59</v>
      </c>
      <c r="C534" s="17">
        <f t="shared" si="61"/>
        <v>59385</v>
      </c>
      <c r="D534" s="258"/>
      <c r="E534" s="22"/>
      <c r="F534" s="23"/>
      <c r="G534" s="22"/>
      <c r="H534" s="38"/>
      <c r="J534" s="2">
        <v>535</v>
      </c>
      <c r="K534" s="2">
        <f t="shared" si="68"/>
        <v>111</v>
      </c>
      <c r="L534" s="11"/>
      <c r="O534" s="14"/>
      <c r="P534" s="11"/>
      <c r="S534" s="14"/>
      <c r="U534" s="35"/>
      <c r="V534" s="35"/>
      <c r="X534" s="47"/>
      <c r="Z534" s="47"/>
    </row>
    <row r="535" spans="2:26" ht="15" x14ac:dyDescent="0.25">
      <c r="B535" s="17">
        <v>59</v>
      </c>
      <c r="C535" s="17">
        <f t="shared" si="61"/>
        <v>59400</v>
      </c>
      <c r="D535" s="258"/>
      <c r="E535" s="22"/>
      <c r="F535" s="23"/>
      <c r="G535" s="22"/>
      <c r="H535" s="38"/>
      <c r="J535" s="2">
        <v>540</v>
      </c>
      <c r="K535" s="2">
        <f t="shared" si="68"/>
        <v>110</v>
      </c>
      <c r="L535" s="11"/>
      <c r="O535" s="14"/>
      <c r="P535" s="11"/>
      <c r="S535" s="14"/>
      <c r="U535" s="35"/>
      <c r="V535" s="35"/>
      <c r="X535" s="47"/>
      <c r="Z535" s="47"/>
    </row>
    <row r="536" spans="2:26" ht="15" x14ac:dyDescent="0.25">
      <c r="B536" s="17">
        <v>59</v>
      </c>
      <c r="C536" s="17">
        <f t="shared" si="61"/>
        <v>59405</v>
      </c>
      <c r="D536" s="258"/>
      <c r="E536" s="22"/>
      <c r="F536" s="23"/>
      <c r="G536" s="22"/>
      <c r="H536" s="38"/>
      <c r="J536" s="2">
        <v>545</v>
      </c>
      <c r="K536" s="2">
        <f t="shared" si="68"/>
        <v>109</v>
      </c>
      <c r="L536" s="11"/>
      <c r="O536" s="14"/>
      <c r="P536" s="11"/>
      <c r="S536" s="14"/>
      <c r="U536" s="35"/>
      <c r="V536" s="35"/>
      <c r="X536" s="47"/>
      <c r="Z536" s="47"/>
    </row>
    <row r="537" spans="2:26" ht="15" x14ac:dyDescent="0.25">
      <c r="B537" s="17">
        <v>59</v>
      </c>
      <c r="C537" s="17">
        <f t="shared" si="61"/>
        <v>59400</v>
      </c>
      <c r="D537" s="258"/>
      <c r="E537" s="22"/>
      <c r="F537" s="23"/>
      <c r="G537" s="22"/>
      <c r="H537" s="38"/>
      <c r="J537" s="2">
        <v>550</v>
      </c>
      <c r="K537" s="2">
        <f t="shared" si="68"/>
        <v>108</v>
      </c>
      <c r="L537" s="11"/>
      <c r="O537" s="14"/>
      <c r="P537" s="11"/>
      <c r="S537" s="14"/>
      <c r="U537" s="35"/>
      <c r="V537" s="35"/>
      <c r="X537" s="47"/>
      <c r="Z537" s="47"/>
    </row>
    <row r="538" spans="2:26" ht="15" x14ac:dyDescent="0.25">
      <c r="B538" s="17"/>
      <c r="C538" s="17"/>
      <c r="D538" s="258"/>
      <c r="E538" s="22"/>
      <c r="F538" s="23"/>
      <c r="G538" s="22"/>
      <c r="H538" s="38"/>
      <c r="I538" s="11"/>
      <c r="L538" s="11"/>
      <c r="O538" s="14"/>
      <c r="P538" s="11"/>
      <c r="S538" s="14"/>
      <c r="U538" s="35"/>
      <c r="V538" s="35"/>
      <c r="X538" s="47"/>
      <c r="Z538" s="47"/>
    </row>
    <row r="539" spans="2:26" ht="15" x14ac:dyDescent="0.25">
      <c r="B539" s="17"/>
      <c r="C539" s="17"/>
      <c r="D539" s="258"/>
      <c r="E539" s="22"/>
      <c r="F539" s="23"/>
      <c r="G539" s="22"/>
      <c r="H539" s="38"/>
      <c r="I539" s="11"/>
      <c r="K539" s="14"/>
      <c r="L539" s="11"/>
      <c r="O539" s="14"/>
      <c r="P539" s="11"/>
      <c r="S539" s="14"/>
      <c r="U539" s="35"/>
      <c r="V539" s="35"/>
      <c r="X539" s="47"/>
      <c r="Z539" s="47"/>
    </row>
    <row r="540" spans="2:26" ht="15" x14ac:dyDescent="0.25">
      <c r="B540" s="17"/>
      <c r="C540" s="17"/>
      <c r="D540" s="258"/>
      <c r="E540" s="22"/>
      <c r="F540" s="23"/>
      <c r="G540" s="22"/>
      <c r="H540" s="38"/>
      <c r="I540" s="11"/>
      <c r="L540" s="11"/>
      <c r="O540" s="14"/>
      <c r="P540" s="11"/>
      <c r="S540" s="14"/>
      <c r="U540" s="35"/>
      <c r="V540" s="35"/>
      <c r="X540" s="47"/>
      <c r="Z540" s="47"/>
    </row>
    <row r="541" spans="2:26" ht="15.75" thickBot="1" x14ac:dyDescent="0.3">
      <c r="B541" s="18"/>
      <c r="C541" s="18"/>
      <c r="D541" s="259"/>
      <c r="E541" s="24"/>
      <c r="F541" s="25"/>
      <c r="G541" s="24"/>
      <c r="H541" s="39"/>
      <c r="I541" s="12"/>
      <c r="J541" s="4"/>
      <c r="K541" s="4"/>
      <c r="L541" s="12"/>
      <c r="M541" s="4"/>
      <c r="N541" s="4"/>
      <c r="O541" s="15"/>
      <c r="P541" s="12"/>
      <c r="Q541" s="4"/>
      <c r="R541" s="4"/>
      <c r="S541" s="15"/>
      <c r="U541" s="35"/>
      <c r="V541" s="35"/>
      <c r="X541" s="47"/>
      <c r="Z541" s="47"/>
    </row>
    <row r="542" spans="2:26" ht="15" x14ac:dyDescent="0.25">
      <c r="B542" s="17">
        <v>60</v>
      </c>
      <c r="C542" s="17">
        <f t="shared" ref="C542:C605" si="69">K542*J542</f>
        <v>60420</v>
      </c>
      <c r="D542" s="257">
        <v>300</v>
      </c>
      <c r="E542" s="22">
        <f>B542*F542</f>
        <v>77850.667317444255</v>
      </c>
      <c r="F542" s="23">
        <f>F533*(1-X542)</f>
        <v>1297.5111219574042</v>
      </c>
      <c r="G542" s="22">
        <f>B542*H542</f>
        <v>84853.37778044508</v>
      </c>
      <c r="H542" s="38">
        <f>H533*(1-Z542)</f>
        <v>1414.222963007418</v>
      </c>
      <c r="I542" s="19" t="s">
        <v>142</v>
      </c>
      <c r="J542" s="19">
        <v>530</v>
      </c>
      <c r="K542" s="19">
        <f t="shared" ref="K542:K546" si="70">CEILING(B542*1000/J542,1)</f>
        <v>114</v>
      </c>
      <c r="L542" s="189" t="s">
        <v>458</v>
      </c>
      <c r="M542" s="190" t="s">
        <v>62</v>
      </c>
      <c r="N542" s="190" t="s">
        <v>119</v>
      </c>
      <c r="O542" s="191">
        <v>1</v>
      </c>
      <c r="P542" s="189" t="s">
        <v>465</v>
      </c>
      <c r="Q542" s="190" t="s">
        <v>62</v>
      </c>
      <c r="R542" s="190" t="s">
        <v>119</v>
      </c>
      <c r="S542" s="191">
        <v>3</v>
      </c>
      <c r="U542" s="35"/>
      <c r="V542" s="35"/>
      <c r="X542" s="47">
        <f>$X$452</f>
        <v>1.2999999999999999E-3</v>
      </c>
      <c r="Z542" s="47">
        <f t="shared" si="59"/>
        <v>1.2999999999999999E-3</v>
      </c>
    </row>
    <row r="543" spans="2:26" ht="15" x14ac:dyDescent="0.25">
      <c r="B543" s="17">
        <v>60</v>
      </c>
      <c r="C543" s="17">
        <f t="shared" si="69"/>
        <v>60455</v>
      </c>
      <c r="D543" s="258"/>
      <c r="E543" s="22"/>
      <c r="F543" s="23"/>
      <c r="G543" s="22"/>
      <c r="H543" s="38"/>
      <c r="J543" s="2">
        <v>535</v>
      </c>
      <c r="K543" s="2">
        <f t="shared" si="70"/>
        <v>113</v>
      </c>
      <c r="L543" s="101" t="s">
        <v>479</v>
      </c>
      <c r="M543" s="104" t="s">
        <v>62</v>
      </c>
      <c r="N543" s="104" t="s">
        <v>119</v>
      </c>
      <c r="O543" s="102">
        <v>1</v>
      </c>
      <c r="P543" s="101" t="s">
        <v>528</v>
      </c>
      <c r="Q543" s="104" t="s">
        <v>62</v>
      </c>
      <c r="R543" s="104" t="s">
        <v>119</v>
      </c>
      <c r="S543" s="102">
        <v>3</v>
      </c>
      <c r="U543" s="35"/>
      <c r="V543" s="35"/>
      <c r="X543" s="47"/>
      <c r="Z543" s="47"/>
    </row>
    <row r="544" spans="2:26" ht="15" x14ac:dyDescent="0.25">
      <c r="B544" s="17">
        <v>60</v>
      </c>
      <c r="C544" s="17">
        <f t="shared" si="69"/>
        <v>60480</v>
      </c>
      <c r="D544" s="258"/>
      <c r="E544" s="22"/>
      <c r="F544" s="23"/>
      <c r="G544" s="22"/>
      <c r="H544" s="38"/>
      <c r="J544" s="2">
        <v>540</v>
      </c>
      <c r="K544" s="2">
        <f t="shared" si="70"/>
        <v>112</v>
      </c>
      <c r="L544" s="101" t="s">
        <v>539</v>
      </c>
      <c r="M544" s="104" t="s">
        <v>62</v>
      </c>
      <c r="N544" s="104" t="s">
        <v>119</v>
      </c>
      <c r="O544" s="102">
        <v>1</v>
      </c>
      <c r="P544" s="11"/>
      <c r="S544" s="14"/>
      <c r="U544" s="35"/>
      <c r="V544" s="35"/>
      <c r="X544" s="47"/>
      <c r="Z544" s="47"/>
    </row>
    <row r="545" spans="2:26" ht="15" x14ac:dyDescent="0.25">
      <c r="B545" s="17">
        <v>60</v>
      </c>
      <c r="C545" s="17">
        <f t="shared" si="69"/>
        <v>60495</v>
      </c>
      <c r="D545" s="258"/>
      <c r="E545" s="22"/>
      <c r="F545" s="23"/>
      <c r="G545" s="22"/>
      <c r="H545" s="38"/>
      <c r="J545" s="2">
        <v>545</v>
      </c>
      <c r="K545" s="2">
        <f t="shared" si="70"/>
        <v>111</v>
      </c>
      <c r="L545" s="11"/>
      <c r="O545" s="14"/>
      <c r="P545" s="11"/>
      <c r="S545" s="14"/>
      <c r="U545" s="35"/>
      <c r="V545" s="35"/>
      <c r="X545" s="47"/>
      <c r="Z545" s="47"/>
    </row>
    <row r="546" spans="2:26" ht="15" x14ac:dyDescent="0.25">
      <c r="B546" s="17">
        <v>60</v>
      </c>
      <c r="C546" s="17">
        <f t="shared" si="69"/>
        <v>60500</v>
      </c>
      <c r="D546" s="258"/>
      <c r="E546" s="22"/>
      <c r="F546" s="23"/>
      <c r="G546" s="22"/>
      <c r="H546" s="38"/>
      <c r="J546" s="2">
        <v>550</v>
      </c>
      <c r="K546" s="2">
        <f t="shared" si="70"/>
        <v>110</v>
      </c>
      <c r="L546" s="11"/>
      <c r="O546" s="14"/>
      <c r="P546" s="11"/>
      <c r="S546" s="14"/>
      <c r="U546" s="35"/>
      <c r="V546" s="35"/>
      <c r="X546" s="47"/>
      <c r="Z546" s="47"/>
    </row>
    <row r="547" spans="2:26" ht="15" x14ac:dyDescent="0.25">
      <c r="B547" s="17"/>
      <c r="C547" s="17"/>
      <c r="D547" s="258"/>
      <c r="E547" s="22"/>
      <c r="F547" s="23"/>
      <c r="G547" s="22"/>
      <c r="H547" s="38"/>
      <c r="I547" s="11"/>
      <c r="L547" s="11"/>
      <c r="O547" s="14"/>
      <c r="P547" s="11"/>
      <c r="S547" s="14"/>
      <c r="U547" s="35"/>
      <c r="V547" s="35"/>
      <c r="X547" s="47"/>
      <c r="Z547" s="47"/>
    </row>
    <row r="548" spans="2:26" ht="15" x14ac:dyDescent="0.25">
      <c r="B548" s="17"/>
      <c r="C548" s="17"/>
      <c r="D548" s="258"/>
      <c r="E548" s="22"/>
      <c r="F548" s="23"/>
      <c r="G548" s="22"/>
      <c r="H548" s="38"/>
      <c r="I548" s="11"/>
      <c r="K548" s="14"/>
      <c r="L548" s="11"/>
      <c r="O548" s="14"/>
      <c r="P548" s="11"/>
      <c r="S548" s="14"/>
      <c r="U548" s="35"/>
      <c r="V548" s="35"/>
      <c r="X548" s="47"/>
      <c r="Z548" s="47"/>
    </row>
    <row r="549" spans="2:26" ht="15" x14ac:dyDescent="0.25">
      <c r="B549" s="17"/>
      <c r="C549" s="17"/>
      <c r="D549" s="258"/>
      <c r="E549" s="22"/>
      <c r="F549" s="23"/>
      <c r="G549" s="22"/>
      <c r="H549" s="38"/>
      <c r="I549" s="11"/>
      <c r="L549" s="11"/>
      <c r="O549" s="14"/>
      <c r="P549" s="11"/>
      <c r="S549" s="14"/>
      <c r="U549" s="35"/>
      <c r="V549" s="35"/>
      <c r="X549" s="47"/>
      <c r="Z549" s="47"/>
    </row>
    <row r="550" spans="2:26" ht="15.75" thickBot="1" x14ac:dyDescent="0.3">
      <c r="B550" s="17"/>
      <c r="C550" s="17"/>
      <c r="D550" s="259"/>
      <c r="E550" s="22"/>
      <c r="F550" s="23"/>
      <c r="G550" s="22"/>
      <c r="H550" s="38"/>
      <c r="I550" s="12"/>
      <c r="J550" s="4"/>
      <c r="K550" s="4"/>
      <c r="L550" s="12"/>
      <c r="M550" s="4"/>
      <c r="N550" s="4"/>
      <c r="O550" s="15"/>
      <c r="P550" s="12"/>
      <c r="Q550" s="4"/>
      <c r="R550" s="4"/>
      <c r="S550" s="15"/>
      <c r="U550" s="35"/>
      <c r="V550" s="35"/>
      <c r="X550" s="47"/>
      <c r="Z550" s="47"/>
    </row>
    <row r="551" spans="2:26" ht="15" x14ac:dyDescent="0.25">
      <c r="B551" s="16">
        <v>61</v>
      </c>
      <c r="C551" s="16">
        <f t="shared" si="69"/>
        <v>61480</v>
      </c>
      <c r="D551" s="257">
        <v>305</v>
      </c>
      <c r="E551" s="36">
        <f>B551*F551</f>
        <v>79045.285807430439</v>
      </c>
      <c r="F551" s="51">
        <f>F542*(1-X551)</f>
        <v>1295.8243574988596</v>
      </c>
      <c r="G551" s="36">
        <f>B551*H551</f>
        <v>86155.45286248601</v>
      </c>
      <c r="H551" s="37">
        <f>H542*(1-Z551)</f>
        <v>1412.3844731555084</v>
      </c>
      <c r="I551" s="19" t="s">
        <v>142</v>
      </c>
      <c r="J551" s="19">
        <v>530</v>
      </c>
      <c r="K551" s="19">
        <f t="shared" ref="K551:K555" si="71">CEILING(B551*1000/J551,1)</f>
        <v>116</v>
      </c>
      <c r="L551" s="189" t="s">
        <v>458</v>
      </c>
      <c r="M551" s="190" t="s">
        <v>62</v>
      </c>
      <c r="N551" s="190" t="s">
        <v>119</v>
      </c>
      <c r="O551" s="191">
        <v>1</v>
      </c>
      <c r="P551" s="189" t="s">
        <v>465</v>
      </c>
      <c r="Q551" s="190" t="s">
        <v>62</v>
      </c>
      <c r="R551" s="190" t="s">
        <v>119</v>
      </c>
      <c r="S551" s="191">
        <v>3</v>
      </c>
      <c r="U551" s="35"/>
      <c r="V551" s="35"/>
      <c r="X551" s="47">
        <f>$X$452</f>
        <v>1.2999999999999999E-3</v>
      </c>
      <c r="Z551" s="47">
        <f t="shared" si="59"/>
        <v>1.2999999999999999E-3</v>
      </c>
    </row>
    <row r="552" spans="2:26" ht="15" x14ac:dyDescent="0.25">
      <c r="B552" s="17">
        <v>61</v>
      </c>
      <c r="C552" s="17">
        <f t="shared" si="69"/>
        <v>61525</v>
      </c>
      <c r="D552" s="258"/>
      <c r="E552" s="22"/>
      <c r="F552" s="23"/>
      <c r="G552" s="22"/>
      <c r="H552" s="38"/>
      <c r="J552" s="2">
        <v>535</v>
      </c>
      <c r="K552" s="2">
        <f t="shared" si="71"/>
        <v>115</v>
      </c>
      <c r="L552" s="101" t="s">
        <v>479</v>
      </c>
      <c r="M552" s="104" t="s">
        <v>62</v>
      </c>
      <c r="N552" s="104" t="s">
        <v>119</v>
      </c>
      <c r="O552" s="102">
        <v>1</v>
      </c>
      <c r="P552" s="101" t="s">
        <v>528</v>
      </c>
      <c r="Q552" s="104" t="s">
        <v>62</v>
      </c>
      <c r="R552" s="104" t="s">
        <v>119</v>
      </c>
      <c r="S552" s="102">
        <v>3</v>
      </c>
      <c r="U552" s="35"/>
      <c r="V552" s="35"/>
      <c r="X552" s="47"/>
      <c r="Z552" s="47"/>
    </row>
    <row r="553" spans="2:26" ht="15" x14ac:dyDescent="0.25">
      <c r="B553" s="17">
        <v>61</v>
      </c>
      <c r="C553" s="17">
        <f t="shared" si="69"/>
        <v>61020</v>
      </c>
      <c r="D553" s="258"/>
      <c r="E553" s="22"/>
      <c r="F553" s="23"/>
      <c r="G553" s="22"/>
      <c r="H553" s="38"/>
      <c r="J553" s="2">
        <v>540</v>
      </c>
      <c r="K553" s="2">
        <f t="shared" si="71"/>
        <v>113</v>
      </c>
      <c r="L553" s="11"/>
      <c r="O553" s="14"/>
      <c r="P553" s="11"/>
      <c r="S553" s="14"/>
      <c r="U553" s="35"/>
      <c r="V553" s="35"/>
      <c r="X553" s="47"/>
      <c r="Z553" s="47"/>
    </row>
    <row r="554" spans="2:26" ht="15" x14ac:dyDescent="0.25">
      <c r="B554" s="17">
        <v>61</v>
      </c>
      <c r="C554" s="17">
        <f t="shared" si="69"/>
        <v>61040</v>
      </c>
      <c r="D554" s="258"/>
      <c r="E554" s="22"/>
      <c r="F554" s="23"/>
      <c r="G554" s="22"/>
      <c r="H554" s="38"/>
      <c r="J554" s="2">
        <v>545</v>
      </c>
      <c r="K554" s="2">
        <f t="shared" si="71"/>
        <v>112</v>
      </c>
      <c r="L554" s="11"/>
      <c r="O554" s="14"/>
      <c r="P554" s="11"/>
      <c r="S554" s="14"/>
      <c r="U554" s="35"/>
      <c r="V554" s="35"/>
      <c r="X554" s="47"/>
      <c r="Z554" s="47"/>
    </row>
    <row r="555" spans="2:26" ht="15" x14ac:dyDescent="0.25">
      <c r="B555" s="17">
        <v>61</v>
      </c>
      <c r="C555" s="17">
        <f t="shared" si="69"/>
        <v>61050</v>
      </c>
      <c r="D555" s="258"/>
      <c r="E555" s="22"/>
      <c r="F555" s="23"/>
      <c r="G555" s="22"/>
      <c r="H555" s="38"/>
      <c r="J555" s="2">
        <v>550</v>
      </c>
      <c r="K555" s="2">
        <f t="shared" si="71"/>
        <v>111</v>
      </c>
      <c r="L555" s="11"/>
      <c r="O555" s="14"/>
      <c r="P555" s="11"/>
      <c r="S555" s="14"/>
      <c r="U555" s="35"/>
      <c r="V555" s="35"/>
      <c r="X555" s="47"/>
      <c r="Z555" s="47"/>
    </row>
    <row r="556" spans="2:26" ht="15" x14ac:dyDescent="0.25">
      <c r="B556" s="17"/>
      <c r="C556" s="17"/>
      <c r="D556" s="258"/>
      <c r="E556" s="22"/>
      <c r="F556" s="23"/>
      <c r="G556" s="22"/>
      <c r="H556" s="38"/>
      <c r="I556" s="11"/>
      <c r="L556" s="11"/>
      <c r="O556" s="14"/>
      <c r="P556" s="11"/>
      <c r="S556" s="14"/>
      <c r="U556" s="35"/>
      <c r="V556" s="35"/>
      <c r="X556" s="47"/>
      <c r="Z556" s="47"/>
    </row>
    <row r="557" spans="2:26" ht="15" x14ac:dyDescent="0.25">
      <c r="B557" s="17"/>
      <c r="C557" s="17"/>
      <c r="D557" s="258"/>
      <c r="E557" s="22"/>
      <c r="F557" s="23"/>
      <c r="G557" s="22"/>
      <c r="H557" s="38"/>
      <c r="I557" s="11"/>
      <c r="K557" s="14"/>
      <c r="L557" s="11"/>
      <c r="O557" s="14"/>
      <c r="P557" s="11"/>
      <c r="S557" s="14"/>
      <c r="U557" s="35"/>
      <c r="V557" s="35"/>
      <c r="X557" s="47"/>
      <c r="Z557" s="47"/>
    </row>
    <row r="558" spans="2:26" ht="15" x14ac:dyDescent="0.25">
      <c r="B558" s="17"/>
      <c r="C558" s="17"/>
      <c r="D558" s="258"/>
      <c r="E558" s="22"/>
      <c r="F558" s="23"/>
      <c r="G558" s="22"/>
      <c r="H558" s="38"/>
      <c r="I558" s="11"/>
      <c r="L558" s="11"/>
      <c r="O558" s="14"/>
      <c r="P558" s="11"/>
      <c r="S558" s="14"/>
      <c r="U558" s="35"/>
      <c r="V558" s="35"/>
      <c r="X558" s="47"/>
      <c r="Z558" s="47"/>
    </row>
    <row r="559" spans="2:26" ht="15.75" thickBot="1" x14ac:dyDescent="0.3">
      <c r="B559" s="18"/>
      <c r="C559" s="18"/>
      <c r="D559" s="259"/>
      <c r="E559" s="24"/>
      <c r="F559" s="25"/>
      <c r="G559" s="24"/>
      <c r="H559" s="39"/>
      <c r="I559" s="12"/>
      <c r="J559" s="4"/>
      <c r="K559" s="4"/>
      <c r="L559" s="12"/>
      <c r="M559" s="4"/>
      <c r="N559" s="4"/>
      <c r="O559" s="15"/>
      <c r="P559" s="12"/>
      <c r="Q559" s="4"/>
      <c r="R559" s="4"/>
      <c r="S559" s="15"/>
      <c r="U559" s="35"/>
      <c r="V559" s="35"/>
      <c r="X559" s="47"/>
      <c r="Z559" s="47"/>
    </row>
    <row r="560" spans="2:26" ht="15" x14ac:dyDescent="0.25">
      <c r="B560" s="17">
        <v>62</v>
      </c>
      <c r="C560" s="17">
        <f t="shared" si="69"/>
        <v>62010</v>
      </c>
      <c r="D560" s="257">
        <v>310</v>
      </c>
      <c r="E560" s="22">
        <f>B560*F560</f>
        <v>80236.666721714893</v>
      </c>
      <c r="F560" s="23">
        <f>F551*(1-X560)</f>
        <v>1294.1397858341111</v>
      </c>
      <c r="G560" s="22">
        <f>B560*H560</f>
        <v>87453.999147105191</v>
      </c>
      <c r="H560" s="38">
        <f>H551*(1-Z560)</f>
        <v>1410.5483733404062</v>
      </c>
      <c r="I560" s="19" t="s">
        <v>142</v>
      </c>
      <c r="J560" s="19">
        <v>530</v>
      </c>
      <c r="K560" s="19">
        <f t="shared" ref="K560:K564" si="72">CEILING(B560*1000/J560,1)</f>
        <v>117</v>
      </c>
      <c r="L560" s="189" t="s">
        <v>458</v>
      </c>
      <c r="M560" s="190" t="s">
        <v>62</v>
      </c>
      <c r="N560" s="190" t="s">
        <v>119</v>
      </c>
      <c r="O560" s="191">
        <v>1</v>
      </c>
      <c r="P560" s="189" t="s">
        <v>465</v>
      </c>
      <c r="Q560" s="190" t="s">
        <v>62</v>
      </c>
      <c r="R560" s="190" t="s">
        <v>119</v>
      </c>
      <c r="S560" s="191">
        <v>3</v>
      </c>
      <c r="U560" s="35"/>
      <c r="V560" s="35"/>
      <c r="X560" s="47">
        <f>$X$452</f>
        <v>1.2999999999999999E-3</v>
      </c>
      <c r="Z560" s="47">
        <f t="shared" si="59"/>
        <v>1.2999999999999999E-3</v>
      </c>
    </row>
    <row r="561" spans="2:26" ht="15" x14ac:dyDescent="0.25">
      <c r="B561" s="17">
        <v>62</v>
      </c>
      <c r="C561" s="17">
        <f t="shared" si="69"/>
        <v>62060</v>
      </c>
      <c r="D561" s="258"/>
      <c r="E561" s="22"/>
      <c r="F561" s="23"/>
      <c r="G561" s="22"/>
      <c r="H561" s="38"/>
      <c r="J561" s="2">
        <v>535</v>
      </c>
      <c r="K561" s="2">
        <f t="shared" si="72"/>
        <v>116</v>
      </c>
      <c r="L561" s="101" t="s">
        <v>479</v>
      </c>
      <c r="M561" s="104" t="s">
        <v>62</v>
      </c>
      <c r="N561" s="104" t="s">
        <v>119</v>
      </c>
      <c r="O561" s="102">
        <v>1</v>
      </c>
      <c r="P561" s="101" t="s">
        <v>528</v>
      </c>
      <c r="Q561" s="104" t="s">
        <v>62</v>
      </c>
      <c r="R561" s="104" t="s">
        <v>119</v>
      </c>
      <c r="S561" s="102">
        <v>3</v>
      </c>
      <c r="U561" s="35"/>
      <c r="V561" s="35"/>
      <c r="X561" s="47"/>
      <c r="Z561" s="47"/>
    </row>
    <row r="562" spans="2:26" ht="15" x14ac:dyDescent="0.25">
      <c r="B562" s="17">
        <v>62</v>
      </c>
      <c r="C562" s="17">
        <f t="shared" si="69"/>
        <v>62100</v>
      </c>
      <c r="D562" s="258"/>
      <c r="E562" s="22"/>
      <c r="F562" s="23"/>
      <c r="G562" s="22"/>
      <c r="H562" s="38"/>
      <c r="J562" s="2">
        <v>540</v>
      </c>
      <c r="K562" s="2">
        <f t="shared" si="72"/>
        <v>115</v>
      </c>
      <c r="L562" s="11"/>
      <c r="O562" s="14"/>
      <c r="P562" s="11"/>
      <c r="S562" s="14"/>
      <c r="U562" s="35"/>
      <c r="V562" s="35"/>
      <c r="X562" s="47"/>
      <c r="Z562" s="47"/>
    </row>
    <row r="563" spans="2:26" ht="15" x14ac:dyDescent="0.25">
      <c r="B563" s="17">
        <v>62</v>
      </c>
      <c r="C563" s="17">
        <f t="shared" si="69"/>
        <v>62130</v>
      </c>
      <c r="D563" s="258"/>
      <c r="E563" s="22"/>
      <c r="F563" s="23"/>
      <c r="G563" s="22"/>
      <c r="H563" s="38"/>
      <c r="J563" s="2">
        <v>545</v>
      </c>
      <c r="K563" s="2">
        <f t="shared" si="72"/>
        <v>114</v>
      </c>
      <c r="L563" s="11"/>
      <c r="O563" s="14"/>
      <c r="P563" s="11"/>
      <c r="S563" s="14"/>
      <c r="U563" s="35"/>
      <c r="V563" s="35"/>
      <c r="X563" s="47"/>
      <c r="Z563" s="47"/>
    </row>
    <row r="564" spans="2:26" ht="15" x14ac:dyDescent="0.25">
      <c r="B564" s="17">
        <v>62</v>
      </c>
      <c r="C564" s="17">
        <f t="shared" si="69"/>
        <v>62150</v>
      </c>
      <c r="D564" s="258"/>
      <c r="E564" s="22"/>
      <c r="F564" s="23"/>
      <c r="G564" s="22"/>
      <c r="H564" s="38"/>
      <c r="J564" s="2">
        <v>550</v>
      </c>
      <c r="K564" s="2">
        <f t="shared" si="72"/>
        <v>113</v>
      </c>
      <c r="L564" s="11"/>
      <c r="O564" s="14"/>
      <c r="P564" s="11"/>
      <c r="S564" s="14"/>
      <c r="U564" s="35"/>
      <c r="V564" s="35"/>
      <c r="X564" s="47"/>
      <c r="Z564" s="47"/>
    </row>
    <row r="565" spans="2:26" ht="15" x14ac:dyDescent="0.25">
      <c r="B565" s="17"/>
      <c r="C565" s="17"/>
      <c r="D565" s="258"/>
      <c r="E565" s="22"/>
      <c r="F565" s="23"/>
      <c r="G565" s="22"/>
      <c r="H565" s="38"/>
      <c r="I565" s="11"/>
      <c r="L565" s="11"/>
      <c r="O565" s="14"/>
      <c r="P565" s="11"/>
      <c r="S565" s="14"/>
      <c r="U565" s="35"/>
      <c r="V565" s="35"/>
      <c r="X565" s="47"/>
      <c r="Z565" s="47"/>
    </row>
    <row r="566" spans="2:26" ht="15" x14ac:dyDescent="0.25">
      <c r="B566" s="17"/>
      <c r="C566" s="17"/>
      <c r="D566" s="258"/>
      <c r="E566" s="22"/>
      <c r="F566" s="23"/>
      <c r="G566" s="22"/>
      <c r="H566" s="38"/>
      <c r="I566" s="11"/>
      <c r="K566" s="14"/>
      <c r="L566" s="11"/>
      <c r="O566" s="14"/>
      <c r="P566" s="11"/>
      <c r="S566" s="14"/>
      <c r="U566" s="35"/>
      <c r="V566" s="35"/>
      <c r="X566" s="47"/>
      <c r="Z566" s="47"/>
    </row>
    <row r="567" spans="2:26" ht="15" x14ac:dyDescent="0.25">
      <c r="B567" s="17"/>
      <c r="C567" s="17"/>
      <c r="D567" s="258"/>
      <c r="E567" s="22"/>
      <c r="F567" s="23"/>
      <c r="G567" s="22"/>
      <c r="H567" s="38"/>
      <c r="I567" s="11"/>
      <c r="L567" s="11"/>
      <c r="O567" s="14"/>
      <c r="P567" s="11"/>
      <c r="S567" s="14"/>
      <c r="U567" s="35"/>
      <c r="V567" s="35"/>
      <c r="X567" s="47"/>
      <c r="Z567" s="47"/>
    </row>
    <row r="568" spans="2:26" ht="15.75" thickBot="1" x14ac:dyDescent="0.3">
      <c r="B568" s="17"/>
      <c r="C568" s="17"/>
      <c r="D568" s="259"/>
      <c r="E568" s="22"/>
      <c r="F568" s="23"/>
      <c r="G568" s="22"/>
      <c r="H568" s="38"/>
      <c r="I568" s="12"/>
      <c r="J568" s="4"/>
      <c r="K568" s="4"/>
      <c r="L568" s="12"/>
      <c r="M568" s="4"/>
      <c r="N568" s="4"/>
      <c r="O568" s="15"/>
      <c r="P568" s="12"/>
      <c r="Q568" s="4"/>
      <c r="R568" s="4"/>
      <c r="S568" s="15"/>
      <c r="U568" s="35"/>
      <c r="V568" s="35"/>
      <c r="X568" s="47"/>
      <c r="Z568" s="47"/>
    </row>
    <row r="569" spans="2:26" ht="15" x14ac:dyDescent="0.25">
      <c r="B569" s="16">
        <v>63</v>
      </c>
      <c r="C569" s="16">
        <f t="shared" si="69"/>
        <v>63070</v>
      </c>
      <c r="D569" s="257">
        <v>315</v>
      </c>
      <c r="E569" s="36">
        <f>B569*F569</f>
        <v>81424.816459089183</v>
      </c>
      <c r="F569" s="51">
        <f>F560*(1-X569)</f>
        <v>1292.4574041125268</v>
      </c>
      <c r="G569" s="36">
        <f>B569*H569</f>
        <v>88749.023608669013</v>
      </c>
      <c r="H569" s="37">
        <f>H560*(1-Z569)</f>
        <v>1408.7146604550637</v>
      </c>
      <c r="I569" s="19" t="s">
        <v>142</v>
      </c>
      <c r="J569" s="19">
        <v>530</v>
      </c>
      <c r="K569" s="19">
        <f t="shared" ref="K569:K573" si="73">CEILING(B569*1000/J569,1)</f>
        <v>119</v>
      </c>
      <c r="L569" s="189" t="s">
        <v>458</v>
      </c>
      <c r="M569" s="190" t="s">
        <v>62</v>
      </c>
      <c r="N569" s="190" t="s">
        <v>119</v>
      </c>
      <c r="O569" s="191">
        <v>1</v>
      </c>
      <c r="P569" s="189" t="s">
        <v>465</v>
      </c>
      <c r="Q569" s="190" t="s">
        <v>62</v>
      </c>
      <c r="R569" s="190" t="s">
        <v>119</v>
      </c>
      <c r="S569" s="191">
        <v>3</v>
      </c>
      <c r="U569" s="35"/>
      <c r="V569" s="35"/>
      <c r="X569" s="47">
        <f>$X$452</f>
        <v>1.2999999999999999E-3</v>
      </c>
      <c r="Z569" s="47">
        <f t="shared" si="59"/>
        <v>1.2999999999999999E-3</v>
      </c>
    </row>
    <row r="570" spans="2:26" ht="15" x14ac:dyDescent="0.25">
      <c r="B570" s="17">
        <v>63</v>
      </c>
      <c r="C570" s="17">
        <f t="shared" si="69"/>
        <v>63130</v>
      </c>
      <c r="D570" s="258"/>
      <c r="E570" s="22"/>
      <c r="F570" s="23"/>
      <c r="G570" s="22"/>
      <c r="H570" s="38"/>
      <c r="J570" s="2">
        <v>535</v>
      </c>
      <c r="K570" s="2">
        <f t="shared" si="73"/>
        <v>118</v>
      </c>
      <c r="L570" s="101" t="s">
        <v>479</v>
      </c>
      <c r="M570" s="104" t="s">
        <v>62</v>
      </c>
      <c r="N570" s="104" t="s">
        <v>119</v>
      </c>
      <c r="O570" s="102">
        <v>1</v>
      </c>
      <c r="P570" s="101" t="s">
        <v>528</v>
      </c>
      <c r="Q570" s="104" t="s">
        <v>62</v>
      </c>
      <c r="R570" s="104" t="s">
        <v>119</v>
      </c>
      <c r="S570" s="102">
        <v>3</v>
      </c>
      <c r="U570" s="35"/>
      <c r="V570" s="35"/>
      <c r="X570" s="47"/>
      <c r="Z570" s="47"/>
    </row>
    <row r="571" spans="2:26" ht="15" x14ac:dyDescent="0.25">
      <c r="B571" s="17">
        <v>63</v>
      </c>
      <c r="C571" s="17">
        <f t="shared" si="69"/>
        <v>63180</v>
      </c>
      <c r="D571" s="258"/>
      <c r="E571" s="22"/>
      <c r="F571" s="23"/>
      <c r="G571" s="22"/>
      <c r="H571" s="38"/>
      <c r="J571" s="2">
        <v>540</v>
      </c>
      <c r="K571" s="2">
        <f t="shared" si="73"/>
        <v>117</v>
      </c>
      <c r="L571" s="11"/>
      <c r="O571" s="14"/>
      <c r="P571" s="11"/>
      <c r="S571" s="14"/>
      <c r="U571" s="35"/>
      <c r="V571" s="35"/>
      <c r="X571" s="47"/>
      <c r="Z571" s="47"/>
    </row>
    <row r="572" spans="2:26" ht="15" x14ac:dyDescent="0.25">
      <c r="B572" s="17">
        <v>63</v>
      </c>
      <c r="C572" s="17">
        <f t="shared" si="69"/>
        <v>63220</v>
      </c>
      <c r="D572" s="258"/>
      <c r="E572" s="22"/>
      <c r="F572" s="23"/>
      <c r="G572" s="22"/>
      <c r="H572" s="38"/>
      <c r="J572" s="2">
        <v>545</v>
      </c>
      <c r="K572" s="2">
        <f t="shared" si="73"/>
        <v>116</v>
      </c>
      <c r="L572" s="11"/>
      <c r="O572" s="14"/>
      <c r="P572" s="11"/>
      <c r="S572" s="14"/>
      <c r="U572" s="35"/>
      <c r="V572" s="35"/>
      <c r="X572" s="47"/>
      <c r="Z572" s="47"/>
    </row>
    <row r="573" spans="2:26" ht="15" x14ac:dyDescent="0.25">
      <c r="B573" s="17">
        <v>63</v>
      </c>
      <c r="C573" s="17">
        <f t="shared" si="69"/>
        <v>63250</v>
      </c>
      <c r="D573" s="258"/>
      <c r="E573" s="22"/>
      <c r="F573" s="23"/>
      <c r="G573" s="22"/>
      <c r="H573" s="38"/>
      <c r="J573" s="2">
        <v>550</v>
      </c>
      <c r="K573" s="2">
        <f t="shared" si="73"/>
        <v>115</v>
      </c>
      <c r="L573" s="11"/>
      <c r="O573" s="14"/>
      <c r="P573" s="11"/>
      <c r="S573" s="14"/>
      <c r="U573" s="35"/>
      <c r="V573" s="35"/>
      <c r="X573" s="47"/>
      <c r="Z573" s="47"/>
    </row>
    <row r="574" spans="2:26" ht="15" x14ac:dyDescent="0.25">
      <c r="B574" s="17"/>
      <c r="C574" s="17"/>
      <c r="D574" s="258"/>
      <c r="E574" s="22"/>
      <c r="F574" s="23"/>
      <c r="G574" s="22"/>
      <c r="H574" s="38"/>
      <c r="I574" s="11"/>
      <c r="L574" s="11"/>
      <c r="O574" s="14"/>
      <c r="P574" s="11"/>
      <c r="S574" s="14"/>
      <c r="U574" s="35"/>
      <c r="V574" s="35"/>
      <c r="X574" s="47"/>
      <c r="Z574" s="47"/>
    </row>
    <row r="575" spans="2:26" ht="15" x14ac:dyDescent="0.25">
      <c r="B575" s="17"/>
      <c r="C575" s="17"/>
      <c r="D575" s="258"/>
      <c r="E575" s="22"/>
      <c r="F575" s="23"/>
      <c r="G575" s="22"/>
      <c r="H575" s="38"/>
      <c r="I575" s="11"/>
      <c r="K575" s="14"/>
      <c r="L575" s="11"/>
      <c r="O575" s="14"/>
      <c r="P575" s="11"/>
      <c r="S575" s="14"/>
      <c r="U575" s="35"/>
      <c r="V575" s="35"/>
      <c r="X575" s="47"/>
      <c r="Z575" s="47"/>
    </row>
    <row r="576" spans="2:26" ht="15" x14ac:dyDescent="0.25">
      <c r="B576" s="17"/>
      <c r="C576" s="17"/>
      <c r="D576" s="258"/>
      <c r="E576" s="22"/>
      <c r="F576" s="23"/>
      <c r="G576" s="22"/>
      <c r="H576" s="38"/>
      <c r="I576" s="11"/>
      <c r="L576" s="11"/>
      <c r="O576" s="14"/>
      <c r="P576" s="11"/>
      <c r="S576" s="14"/>
      <c r="U576" s="35"/>
      <c r="V576" s="35"/>
      <c r="X576" s="47"/>
      <c r="Z576" s="47"/>
    </row>
    <row r="577" spans="2:26" ht="15.75" thickBot="1" x14ac:dyDescent="0.3">
      <c r="B577" s="18"/>
      <c r="C577" s="18"/>
      <c r="D577" s="259"/>
      <c r="E577" s="24"/>
      <c r="F577" s="25"/>
      <c r="G577" s="24"/>
      <c r="H577" s="39"/>
      <c r="I577" s="12"/>
      <c r="J577" s="4"/>
      <c r="K577" s="4"/>
      <c r="L577" s="12"/>
      <c r="M577" s="4"/>
      <c r="N577" s="4"/>
      <c r="O577" s="15"/>
      <c r="P577" s="12"/>
      <c r="Q577" s="4"/>
      <c r="R577" s="4"/>
      <c r="S577" s="15"/>
      <c r="U577" s="35"/>
      <c r="V577" s="35"/>
      <c r="X577" s="47"/>
      <c r="Z577" s="47"/>
    </row>
    <row r="578" spans="2:26" ht="15" x14ac:dyDescent="0.25">
      <c r="B578" s="17">
        <v>64</v>
      </c>
      <c r="C578" s="17">
        <f t="shared" si="69"/>
        <v>64130</v>
      </c>
      <c r="D578" s="257">
        <v>320</v>
      </c>
      <c r="E578" s="22">
        <f>B578*F578</f>
        <v>82609.74140717955</v>
      </c>
      <c r="F578" s="23">
        <f>F569*(1-X578)</f>
        <v>1290.7772094871805</v>
      </c>
      <c r="G578" s="22">
        <f>B578*H578</f>
        <v>90040.533209374218</v>
      </c>
      <c r="H578" s="38">
        <f>H569*(1-Z578)</f>
        <v>1406.8833313964722</v>
      </c>
      <c r="I578" s="19" t="s">
        <v>142</v>
      </c>
      <c r="J578" s="19">
        <v>530</v>
      </c>
      <c r="K578" s="19">
        <f t="shared" ref="K578:K582" si="74">CEILING(B578*1000/J578,1)</f>
        <v>121</v>
      </c>
      <c r="L578" s="189" t="s">
        <v>458</v>
      </c>
      <c r="M578" s="190" t="s">
        <v>62</v>
      </c>
      <c r="N578" s="190" t="s">
        <v>119</v>
      </c>
      <c r="O578" s="191">
        <v>1</v>
      </c>
      <c r="P578" s="189" t="s">
        <v>465</v>
      </c>
      <c r="Q578" s="190" t="s">
        <v>62</v>
      </c>
      <c r="R578" s="190" t="s">
        <v>119</v>
      </c>
      <c r="S578" s="191">
        <v>3</v>
      </c>
      <c r="U578" s="35"/>
      <c r="V578" s="35"/>
      <c r="X578" s="47">
        <f>$X$452</f>
        <v>1.2999999999999999E-3</v>
      </c>
      <c r="Z578" s="47">
        <f t="shared" si="59"/>
        <v>1.2999999999999999E-3</v>
      </c>
    </row>
    <row r="579" spans="2:26" ht="15" x14ac:dyDescent="0.25">
      <c r="B579" s="17">
        <v>64</v>
      </c>
      <c r="C579" s="17">
        <f t="shared" si="69"/>
        <v>64200</v>
      </c>
      <c r="D579" s="258"/>
      <c r="E579" s="22"/>
      <c r="F579" s="23"/>
      <c r="G579" s="22"/>
      <c r="H579" s="38"/>
      <c r="J579" s="2">
        <v>535</v>
      </c>
      <c r="K579" s="2">
        <f t="shared" si="74"/>
        <v>120</v>
      </c>
      <c r="L579" s="101" t="s">
        <v>479</v>
      </c>
      <c r="M579" s="104" t="s">
        <v>62</v>
      </c>
      <c r="N579" s="104" t="s">
        <v>119</v>
      </c>
      <c r="O579" s="102">
        <v>1</v>
      </c>
      <c r="P579" s="101" t="s">
        <v>528</v>
      </c>
      <c r="Q579" s="104" t="s">
        <v>62</v>
      </c>
      <c r="R579" s="104" t="s">
        <v>119</v>
      </c>
      <c r="S579" s="102">
        <v>3</v>
      </c>
      <c r="U579" s="35"/>
      <c r="V579" s="35"/>
      <c r="X579" s="47"/>
      <c r="Z579" s="47"/>
    </row>
    <row r="580" spans="2:26" ht="15" x14ac:dyDescent="0.25">
      <c r="B580" s="17">
        <v>64</v>
      </c>
      <c r="C580" s="17">
        <f t="shared" si="69"/>
        <v>64260</v>
      </c>
      <c r="D580" s="258"/>
      <c r="E580" s="22"/>
      <c r="F580" s="23"/>
      <c r="G580" s="22"/>
      <c r="H580" s="38"/>
      <c r="J580" s="2">
        <v>540</v>
      </c>
      <c r="K580" s="2">
        <f t="shared" si="74"/>
        <v>119</v>
      </c>
      <c r="L580" s="11"/>
      <c r="O580" s="14"/>
      <c r="P580" s="11"/>
      <c r="S580" s="14"/>
      <c r="U580" s="35"/>
      <c r="V580" s="35"/>
      <c r="X580" s="47"/>
      <c r="Z580" s="47"/>
    </row>
    <row r="581" spans="2:26" ht="15" x14ac:dyDescent="0.25">
      <c r="B581" s="17">
        <v>64</v>
      </c>
      <c r="C581" s="17">
        <f t="shared" si="69"/>
        <v>64310</v>
      </c>
      <c r="D581" s="258"/>
      <c r="E581" s="22"/>
      <c r="F581" s="23"/>
      <c r="G581" s="22"/>
      <c r="H581" s="38"/>
      <c r="J581" s="2">
        <v>545</v>
      </c>
      <c r="K581" s="2">
        <f t="shared" si="74"/>
        <v>118</v>
      </c>
      <c r="L581" s="11"/>
      <c r="O581" s="14"/>
      <c r="P581" s="11"/>
      <c r="S581" s="14"/>
      <c r="U581" s="35"/>
      <c r="V581" s="35"/>
      <c r="X581" s="47"/>
      <c r="Z581" s="47"/>
    </row>
    <row r="582" spans="2:26" ht="15" x14ac:dyDescent="0.25">
      <c r="B582" s="17">
        <v>64</v>
      </c>
      <c r="C582" s="17">
        <f t="shared" si="69"/>
        <v>64350</v>
      </c>
      <c r="D582" s="258"/>
      <c r="E582" s="22"/>
      <c r="F582" s="23"/>
      <c r="G582" s="22"/>
      <c r="H582" s="38"/>
      <c r="J582" s="2">
        <v>550</v>
      </c>
      <c r="K582" s="2">
        <f t="shared" si="74"/>
        <v>117</v>
      </c>
      <c r="L582" s="11"/>
      <c r="O582" s="14"/>
      <c r="P582" s="11"/>
      <c r="S582" s="14"/>
      <c r="U582" s="35"/>
      <c r="V582" s="35"/>
      <c r="X582" s="47"/>
      <c r="Z582" s="47"/>
    </row>
    <row r="583" spans="2:26" ht="15" x14ac:dyDescent="0.25">
      <c r="B583" s="17"/>
      <c r="C583" s="17"/>
      <c r="D583" s="258"/>
      <c r="E583" s="22"/>
      <c r="F583" s="23"/>
      <c r="G583" s="22"/>
      <c r="H583" s="38"/>
      <c r="I583" s="11"/>
      <c r="L583" s="11"/>
      <c r="O583" s="14"/>
      <c r="P583" s="11"/>
      <c r="S583" s="14"/>
      <c r="U583" s="35"/>
      <c r="V583" s="35"/>
      <c r="X583" s="47"/>
      <c r="Z583" s="47"/>
    </row>
    <row r="584" spans="2:26" ht="15" x14ac:dyDescent="0.25">
      <c r="B584" s="17"/>
      <c r="C584" s="17"/>
      <c r="D584" s="258"/>
      <c r="E584" s="22"/>
      <c r="F584" s="23"/>
      <c r="G584" s="22"/>
      <c r="H584" s="38"/>
      <c r="I584" s="11"/>
      <c r="K584" s="14"/>
      <c r="L584" s="11"/>
      <c r="O584" s="14"/>
      <c r="P584" s="11"/>
      <c r="S584" s="14"/>
      <c r="U584" s="35"/>
      <c r="V584" s="35"/>
      <c r="X584" s="47"/>
      <c r="Z584" s="47"/>
    </row>
    <row r="585" spans="2:26" ht="15" x14ac:dyDescent="0.25">
      <c r="B585" s="17"/>
      <c r="C585" s="17"/>
      <c r="D585" s="258"/>
      <c r="E585" s="22"/>
      <c r="F585" s="23"/>
      <c r="G585" s="22"/>
      <c r="H585" s="38"/>
      <c r="I585" s="11"/>
      <c r="L585" s="11"/>
      <c r="O585" s="14"/>
      <c r="P585" s="11"/>
      <c r="S585" s="14"/>
      <c r="U585" s="35"/>
      <c r="V585" s="35"/>
      <c r="X585" s="47"/>
      <c r="Z585" s="47"/>
    </row>
    <row r="586" spans="2:26" ht="15.75" thickBot="1" x14ac:dyDescent="0.3">
      <c r="B586" s="17"/>
      <c r="C586" s="17"/>
      <c r="D586" s="259"/>
      <c r="E586" s="22"/>
      <c r="F586" s="23"/>
      <c r="G586" s="22"/>
      <c r="H586" s="38"/>
      <c r="I586" s="12"/>
      <c r="J586" s="4"/>
      <c r="K586" s="4"/>
      <c r="L586" s="12"/>
      <c r="M586" s="4"/>
      <c r="N586" s="4"/>
      <c r="O586" s="15"/>
      <c r="P586" s="12"/>
      <c r="Q586" s="4"/>
      <c r="R586" s="4"/>
      <c r="S586" s="15"/>
      <c r="U586" s="35"/>
      <c r="V586" s="35"/>
      <c r="X586" s="47"/>
      <c r="Z586" s="47"/>
    </row>
    <row r="587" spans="2:26" ht="15" x14ac:dyDescent="0.25">
      <c r="B587" s="16">
        <v>65</v>
      </c>
      <c r="C587" s="16">
        <f t="shared" si="69"/>
        <v>65190</v>
      </c>
      <c r="D587" s="257">
        <v>325</v>
      </c>
      <c r="E587" s="36">
        <f>B587*F587</f>
        <v>83791.447942465064</v>
      </c>
      <c r="F587" s="51">
        <f>F578*(1-X587)</f>
        <v>1289.0991991148471</v>
      </c>
      <c r="G587" s="36">
        <f>B587*H587</f>
        <v>91328.534899267688</v>
      </c>
      <c r="H587" s="37">
        <f>H578*(1-Z587)</f>
        <v>1405.0543830656568</v>
      </c>
      <c r="I587" s="19" t="s">
        <v>142</v>
      </c>
      <c r="J587" s="19">
        <v>530</v>
      </c>
      <c r="K587" s="19">
        <f t="shared" ref="K587:K591" si="75">CEILING(B587*1000/J587,1)</f>
        <v>123</v>
      </c>
      <c r="L587" s="189" t="s">
        <v>458</v>
      </c>
      <c r="M587" s="190" t="s">
        <v>62</v>
      </c>
      <c r="N587" s="190" t="s">
        <v>119</v>
      </c>
      <c r="O587" s="191">
        <v>1</v>
      </c>
      <c r="P587" s="189" t="s">
        <v>465</v>
      </c>
      <c r="Q587" s="190" t="s">
        <v>62</v>
      </c>
      <c r="R587" s="190" t="s">
        <v>119</v>
      </c>
      <c r="S587" s="191">
        <v>3</v>
      </c>
      <c r="U587" s="35"/>
      <c r="V587" s="35"/>
      <c r="X587" s="47">
        <f>$X$452</f>
        <v>1.2999999999999999E-3</v>
      </c>
      <c r="Z587" s="47">
        <f t="shared" si="59"/>
        <v>1.2999999999999999E-3</v>
      </c>
    </row>
    <row r="588" spans="2:26" ht="15" x14ac:dyDescent="0.25">
      <c r="B588" s="17">
        <v>65</v>
      </c>
      <c r="C588" s="17">
        <f t="shared" si="69"/>
        <v>65270</v>
      </c>
      <c r="D588" s="258"/>
      <c r="E588" s="22"/>
      <c r="F588" s="23"/>
      <c r="G588" s="22"/>
      <c r="H588" s="38"/>
      <c r="J588" s="2">
        <v>535</v>
      </c>
      <c r="K588" s="2">
        <f t="shared" si="75"/>
        <v>122</v>
      </c>
      <c r="L588" s="101" t="s">
        <v>479</v>
      </c>
      <c r="M588" s="104" t="s">
        <v>62</v>
      </c>
      <c r="N588" s="104" t="s">
        <v>119</v>
      </c>
      <c r="O588" s="102">
        <v>1</v>
      </c>
      <c r="P588" s="101" t="s">
        <v>528</v>
      </c>
      <c r="Q588" s="104" t="s">
        <v>62</v>
      </c>
      <c r="R588" s="104" t="s">
        <v>119</v>
      </c>
      <c r="S588" s="102">
        <v>3</v>
      </c>
      <c r="U588" s="35"/>
      <c r="V588" s="35"/>
      <c r="X588" s="47"/>
      <c r="Z588" s="47"/>
    </row>
    <row r="589" spans="2:26" ht="15" x14ac:dyDescent="0.25">
      <c r="B589" s="17">
        <v>65</v>
      </c>
      <c r="C589" s="17">
        <f t="shared" si="69"/>
        <v>65340</v>
      </c>
      <c r="D589" s="258"/>
      <c r="E589" s="22"/>
      <c r="F589" s="23"/>
      <c r="G589" s="22"/>
      <c r="H589" s="38"/>
      <c r="J589" s="2">
        <v>540</v>
      </c>
      <c r="K589" s="2">
        <f t="shared" si="75"/>
        <v>121</v>
      </c>
      <c r="L589" s="11"/>
      <c r="O589" s="14"/>
      <c r="P589" s="11"/>
      <c r="S589" s="14"/>
      <c r="U589" s="35"/>
      <c r="V589" s="35"/>
      <c r="X589" s="47"/>
      <c r="Z589" s="47"/>
    </row>
    <row r="590" spans="2:26" ht="15" x14ac:dyDescent="0.25">
      <c r="B590" s="17">
        <v>65</v>
      </c>
      <c r="C590" s="17">
        <f t="shared" si="69"/>
        <v>65400</v>
      </c>
      <c r="D590" s="258"/>
      <c r="E590" s="22"/>
      <c r="F590" s="23"/>
      <c r="G590" s="22"/>
      <c r="H590" s="38"/>
      <c r="J590" s="2">
        <v>545</v>
      </c>
      <c r="K590" s="2">
        <f t="shared" si="75"/>
        <v>120</v>
      </c>
      <c r="L590" s="11"/>
      <c r="O590" s="14"/>
      <c r="P590" s="11"/>
      <c r="S590" s="14"/>
      <c r="U590" s="35"/>
      <c r="V590" s="35"/>
      <c r="X590" s="47"/>
      <c r="Z590" s="47"/>
    </row>
    <row r="591" spans="2:26" ht="15" x14ac:dyDescent="0.25">
      <c r="B591" s="17">
        <v>65</v>
      </c>
      <c r="C591" s="17">
        <f t="shared" si="69"/>
        <v>65450</v>
      </c>
      <c r="D591" s="258"/>
      <c r="E591" s="22"/>
      <c r="F591" s="23"/>
      <c r="G591" s="22"/>
      <c r="H591" s="38"/>
      <c r="J591" s="2">
        <v>550</v>
      </c>
      <c r="K591" s="2">
        <f t="shared" si="75"/>
        <v>119</v>
      </c>
      <c r="L591" s="11"/>
      <c r="O591" s="14"/>
      <c r="P591" s="11"/>
      <c r="S591" s="14"/>
      <c r="U591" s="35"/>
      <c r="V591" s="35"/>
      <c r="X591" s="47"/>
      <c r="Z591" s="47"/>
    </row>
    <row r="592" spans="2:26" ht="15" x14ac:dyDescent="0.25">
      <c r="B592" s="17"/>
      <c r="C592" s="17"/>
      <c r="D592" s="258"/>
      <c r="E592" s="22"/>
      <c r="F592" s="23"/>
      <c r="G592" s="22"/>
      <c r="H592" s="38"/>
      <c r="I592" s="11"/>
      <c r="L592" s="11"/>
      <c r="O592" s="14"/>
      <c r="P592" s="11"/>
      <c r="S592" s="14"/>
      <c r="U592" s="35"/>
      <c r="V592" s="35"/>
      <c r="X592" s="47"/>
      <c r="Z592" s="47"/>
    </row>
    <row r="593" spans="2:26" ht="15" x14ac:dyDescent="0.25">
      <c r="B593" s="17"/>
      <c r="C593" s="17"/>
      <c r="D593" s="258"/>
      <c r="E593" s="22"/>
      <c r="F593" s="23"/>
      <c r="G593" s="22"/>
      <c r="H593" s="38"/>
      <c r="I593" s="11"/>
      <c r="K593" s="14"/>
      <c r="L593" s="11"/>
      <c r="O593" s="14"/>
      <c r="P593" s="11"/>
      <c r="S593" s="14"/>
      <c r="U593" s="35"/>
      <c r="V593" s="35"/>
      <c r="X593" s="47"/>
      <c r="Z593" s="47"/>
    </row>
    <row r="594" spans="2:26" ht="15" x14ac:dyDescent="0.25">
      <c r="B594" s="17"/>
      <c r="C594" s="17"/>
      <c r="D594" s="258"/>
      <c r="E594" s="22"/>
      <c r="F594" s="23"/>
      <c r="G594" s="22"/>
      <c r="H594" s="38"/>
      <c r="I594" s="11"/>
      <c r="L594" s="11"/>
      <c r="O594" s="14"/>
      <c r="P594" s="11"/>
      <c r="S594" s="14"/>
      <c r="U594" s="35"/>
      <c r="V594" s="35"/>
      <c r="X594" s="47"/>
      <c r="Z594" s="47"/>
    </row>
    <row r="595" spans="2:26" ht="15.75" thickBot="1" x14ac:dyDescent="0.3">
      <c r="B595" s="18"/>
      <c r="C595" s="18"/>
      <c r="D595" s="259"/>
      <c r="E595" s="24"/>
      <c r="F595" s="25"/>
      <c r="G595" s="24"/>
      <c r="H595" s="39"/>
      <c r="I595" s="12"/>
      <c r="J595" s="4"/>
      <c r="K595" s="4"/>
      <c r="L595" s="12"/>
      <c r="M595" s="4"/>
      <c r="N595" s="4"/>
      <c r="O595" s="15"/>
      <c r="P595" s="12"/>
      <c r="Q595" s="4"/>
      <c r="R595" s="4"/>
      <c r="S595" s="15"/>
      <c r="U595" s="35"/>
      <c r="V595" s="35"/>
      <c r="X595" s="47"/>
      <c r="Z595" s="47"/>
    </row>
    <row r="596" spans="2:26" ht="15" x14ac:dyDescent="0.25">
      <c r="B596" s="17">
        <v>66</v>
      </c>
      <c r="C596" s="17">
        <f t="shared" si="69"/>
        <v>66250</v>
      </c>
      <c r="D596" s="257">
        <v>330</v>
      </c>
      <c r="E596" s="22">
        <f>B596*F596</f>
        <v>84969.942430295865</v>
      </c>
      <c r="F596" s="23">
        <f>F587*(1-X596)</f>
        <v>1287.4233701559979</v>
      </c>
      <c r="G596" s="22">
        <f>B596*H596</f>
        <v>92613.035616266323</v>
      </c>
      <c r="H596" s="38">
        <f>H587*(1-Z596)</f>
        <v>1403.2278123676715</v>
      </c>
      <c r="I596" s="19" t="s">
        <v>142</v>
      </c>
      <c r="J596" s="19">
        <v>530</v>
      </c>
      <c r="K596" s="19">
        <f t="shared" ref="K596:K600" si="76">CEILING(B596*1000/J596,1)</f>
        <v>125</v>
      </c>
      <c r="L596" s="189" t="s">
        <v>458</v>
      </c>
      <c r="M596" s="190" t="s">
        <v>62</v>
      </c>
      <c r="N596" s="190" t="s">
        <v>119</v>
      </c>
      <c r="O596" s="191">
        <v>1</v>
      </c>
      <c r="P596" s="189" t="s">
        <v>465</v>
      </c>
      <c r="Q596" s="190" t="s">
        <v>62</v>
      </c>
      <c r="R596" s="190" t="s">
        <v>119</v>
      </c>
      <c r="S596" s="191">
        <v>3</v>
      </c>
      <c r="U596" s="35"/>
      <c r="V596" s="35"/>
      <c r="X596" s="47">
        <f>$X$452</f>
        <v>1.2999999999999999E-3</v>
      </c>
      <c r="Z596" s="47">
        <f t="shared" si="59"/>
        <v>1.2999999999999999E-3</v>
      </c>
    </row>
    <row r="597" spans="2:26" ht="15" x14ac:dyDescent="0.25">
      <c r="B597" s="17">
        <v>66</v>
      </c>
      <c r="C597" s="17">
        <f t="shared" si="69"/>
        <v>66340</v>
      </c>
      <c r="D597" s="258"/>
      <c r="E597" s="22"/>
      <c r="F597" s="23"/>
      <c r="G597" s="22"/>
      <c r="H597" s="38"/>
      <c r="J597" s="2">
        <v>535</v>
      </c>
      <c r="K597" s="2">
        <f t="shared" si="76"/>
        <v>124</v>
      </c>
      <c r="L597" s="11" t="s">
        <v>453</v>
      </c>
      <c r="M597" s="2" t="s">
        <v>62</v>
      </c>
      <c r="N597" s="2" t="s">
        <v>119</v>
      </c>
      <c r="O597" s="14">
        <v>2</v>
      </c>
      <c r="P597" s="101" t="s">
        <v>528</v>
      </c>
      <c r="Q597" s="104" t="s">
        <v>62</v>
      </c>
      <c r="R597" s="104" t="s">
        <v>119</v>
      </c>
      <c r="S597" s="102">
        <v>3</v>
      </c>
      <c r="U597" s="35"/>
      <c r="V597" s="35"/>
      <c r="X597" s="47"/>
      <c r="Z597" s="47"/>
    </row>
    <row r="598" spans="2:26" ht="15" x14ac:dyDescent="0.25">
      <c r="B598" s="17">
        <v>66</v>
      </c>
      <c r="C598" s="17">
        <f t="shared" si="69"/>
        <v>66420</v>
      </c>
      <c r="D598" s="258"/>
      <c r="E598" s="22"/>
      <c r="F598" s="23"/>
      <c r="G598" s="22"/>
      <c r="H598" s="38"/>
      <c r="J598" s="2">
        <v>540</v>
      </c>
      <c r="K598" s="2">
        <f t="shared" si="76"/>
        <v>123</v>
      </c>
      <c r="L598" s="11"/>
      <c r="O598" s="14"/>
      <c r="P598" s="11"/>
      <c r="S598" s="14"/>
      <c r="U598" s="35"/>
      <c r="V598" s="35"/>
      <c r="X598" s="47"/>
      <c r="Z598" s="47"/>
    </row>
    <row r="599" spans="2:26" ht="15" x14ac:dyDescent="0.25">
      <c r="B599" s="17">
        <v>66</v>
      </c>
      <c r="C599" s="17">
        <f t="shared" si="69"/>
        <v>66490</v>
      </c>
      <c r="D599" s="258"/>
      <c r="E599" s="22"/>
      <c r="F599" s="23"/>
      <c r="G599" s="22"/>
      <c r="H599" s="38"/>
      <c r="J599" s="2">
        <v>545</v>
      </c>
      <c r="K599" s="2">
        <f t="shared" si="76"/>
        <v>122</v>
      </c>
      <c r="L599" s="11"/>
      <c r="O599" s="14"/>
      <c r="P599" s="11"/>
      <c r="S599" s="14"/>
      <c r="U599" s="35"/>
      <c r="V599" s="35"/>
      <c r="X599" s="47"/>
      <c r="Z599" s="47"/>
    </row>
    <row r="600" spans="2:26" ht="15" x14ac:dyDescent="0.25">
      <c r="B600" s="17">
        <v>66</v>
      </c>
      <c r="C600" s="17">
        <f t="shared" si="69"/>
        <v>66000</v>
      </c>
      <c r="D600" s="258"/>
      <c r="E600" s="22"/>
      <c r="F600" s="23"/>
      <c r="G600" s="22"/>
      <c r="H600" s="38"/>
      <c r="J600" s="2">
        <v>550</v>
      </c>
      <c r="K600" s="2">
        <f t="shared" si="76"/>
        <v>120</v>
      </c>
      <c r="L600" s="11"/>
      <c r="O600" s="14"/>
      <c r="P600" s="11"/>
      <c r="S600" s="14"/>
      <c r="U600" s="35"/>
      <c r="V600" s="35"/>
      <c r="X600" s="47"/>
      <c r="Z600" s="47"/>
    </row>
    <row r="601" spans="2:26" ht="15" x14ac:dyDescent="0.25">
      <c r="B601" s="17"/>
      <c r="C601" s="17"/>
      <c r="D601" s="258"/>
      <c r="E601" s="22"/>
      <c r="F601" s="23"/>
      <c r="G601" s="22"/>
      <c r="H601" s="38"/>
      <c r="I601" s="11"/>
      <c r="L601" s="11"/>
      <c r="O601" s="14"/>
      <c r="P601" s="11"/>
      <c r="S601" s="14"/>
      <c r="U601" s="35"/>
      <c r="V601" s="35"/>
      <c r="X601" s="47"/>
      <c r="Z601" s="47"/>
    </row>
    <row r="602" spans="2:26" ht="15" x14ac:dyDescent="0.25">
      <c r="B602" s="17"/>
      <c r="C602" s="17"/>
      <c r="D602" s="258"/>
      <c r="E602" s="22"/>
      <c r="F602" s="23"/>
      <c r="G602" s="22"/>
      <c r="H602" s="38"/>
      <c r="I602" s="11"/>
      <c r="K602" s="14"/>
      <c r="L602" s="11"/>
      <c r="O602" s="14"/>
      <c r="P602" s="11"/>
      <c r="S602" s="14"/>
      <c r="U602" s="35"/>
      <c r="V602" s="35"/>
      <c r="X602" s="47"/>
      <c r="Z602" s="47"/>
    </row>
    <row r="603" spans="2:26" ht="15" x14ac:dyDescent="0.25">
      <c r="B603" s="17"/>
      <c r="C603" s="17"/>
      <c r="D603" s="258"/>
      <c r="E603" s="22"/>
      <c r="F603" s="23"/>
      <c r="G603" s="22"/>
      <c r="H603" s="38"/>
      <c r="I603" s="11"/>
      <c r="L603" s="11"/>
      <c r="O603" s="14"/>
      <c r="P603" s="11"/>
      <c r="S603" s="14"/>
      <c r="U603" s="35"/>
      <c r="V603" s="35"/>
      <c r="X603" s="47"/>
      <c r="Z603" s="47"/>
    </row>
    <row r="604" spans="2:26" ht="15.75" thickBot="1" x14ac:dyDescent="0.3">
      <c r="B604" s="17"/>
      <c r="C604" s="17"/>
      <c r="D604" s="259"/>
      <c r="E604" s="22"/>
      <c r="F604" s="23"/>
      <c r="G604" s="22"/>
      <c r="H604" s="38"/>
      <c r="I604" s="12"/>
      <c r="J604" s="4"/>
      <c r="K604" s="4"/>
      <c r="L604" s="12"/>
      <c r="M604" s="4"/>
      <c r="N604" s="4"/>
      <c r="O604" s="15"/>
      <c r="P604" s="12"/>
      <c r="Q604" s="4"/>
      <c r="R604" s="4"/>
      <c r="S604" s="15"/>
      <c r="U604" s="35"/>
      <c r="V604" s="35"/>
      <c r="X604" s="47"/>
      <c r="Z604" s="47"/>
    </row>
    <row r="605" spans="2:26" ht="15" x14ac:dyDescent="0.25">
      <c r="B605" s="16">
        <v>67</v>
      </c>
      <c r="C605" s="16">
        <f t="shared" si="69"/>
        <v>67310</v>
      </c>
      <c r="D605" s="257">
        <v>335</v>
      </c>
      <c r="E605" s="36">
        <f>B605*F605</f>
        <v>86145.231224911273</v>
      </c>
      <c r="F605" s="51">
        <f>F596*(1-X605)</f>
        <v>1285.749719774795</v>
      </c>
      <c r="G605" s="36">
        <f>B605*H605</f>
        <v>93894.042286176773</v>
      </c>
      <c r="H605" s="37">
        <f>H596*(1-Z605)</f>
        <v>1401.4036162115935</v>
      </c>
      <c r="I605" s="19" t="s">
        <v>142</v>
      </c>
      <c r="J605" s="19">
        <v>530</v>
      </c>
      <c r="K605" s="19">
        <f t="shared" ref="K605:K609" si="77">CEILING(B605*1000/J605,1)</f>
        <v>127</v>
      </c>
      <c r="L605" s="189" t="s">
        <v>458</v>
      </c>
      <c r="M605" s="190" t="s">
        <v>62</v>
      </c>
      <c r="N605" s="190" t="s">
        <v>119</v>
      </c>
      <c r="O605" s="191">
        <v>1</v>
      </c>
      <c r="P605" s="189" t="s">
        <v>465</v>
      </c>
      <c r="Q605" s="190" t="s">
        <v>62</v>
      </c>
      <c r="R605" s="190" t="s">
        <v>119</v>
      </c>
      <c r="S605" s="191">
        <v>3</v>
      </c>
      <c r="U605" s="35"/>
      <c r="V605" s="35"/>
      <c r="X605" s="47">
        <f>$X$452</f>
        <v>1.2999999999999999E-3</v>
      </c>
      <c r="Z605" s="47">
        <f t="shared" si="59"/>
        <v>1.2999999999999999E-3</v>
      </c>
    </row>
    <row r="606" spans="2:26" ht="15" x14ac:dyDescent="0.25">
      <c r="B606" s="17">
        <v>67</v>
      </c>
      <c r="C606" s="17">
        <f t="shared" ref="C606:C669" si="78">K606*J606</f>
        <v>67410</v>
      </c>
      <c r="D606" s="258"/>
      <c r="E606" s="22"/>
      <c r="F606" s="23"/>
      <c r="G606" s="22"/>
      <c r="H606" s="38"/>
      <c r="J606" s="2">
        <v>535</v>
      </c>
      <c r="K606" s="2">
        <f t="shared" si="77"/>
        <v>126</v>
      </c>
      <c r="L606" s="11" t="s">
        <v>453</v>
      </c>
      <c r="M606" s="2" t="s">
        <v>62</v>
      </c>
      <c r="N606" s="2" t="s">
        <v>119</v>
      </c>
      <c r="O606" s="14">
        <v>2</v>
      </c>
      <c r="P606" s="101" t="s">
        <v>528</v>
      </c>
      <c r="Q606" s="104" t="s">
        <v>62</v>
      </c>
      <c r="R606" s="104" t="s">
        <v>119</v>
      </c>
      <c r="S606" s="102">
        <v>3</v>
      </c>
      <c r="U606" s="35"/>
      <c r="V606" s="35"/>
      <c r="X606" s="47"/>
      <c r="Z606" s="47"/>
    </row>
    <row r="607" spans="2:26" ht="15" x14ac:dyDescent="0.25">
      <c r="B607" s="17">
        <v>67</v>
      </c>
      <c r="C607" s="17">
        <f t="shared" si="78"/>
        <v>67500</v>
      </c>
      <c r="D607" s="258"/>
      <c r="E607" s="22"/>
      <c r="F607" s="23"/>
      <c r="G607" s="22"/>
      <c r="H607" s="38"/>
      <c r="J607" s="2">
        <v>540</v>
      </c>
      <c r="K607" s="2">
        <f t="shared" si="77"/>
        <v>125</v>
      </c>
      <c r="L607" s="11"/>
      <c r="O607" s="14"/>
      <c r="P607" s="11"/>
      <c r="S607" s="14"/>
      <c r="U607" s="35"/>
      <c r="V607" s="35"/>
      <c r="X607" s="47"/>
      <c r="Z607" s="47"/>
    </row>
    <row r="608" spans="2:26" ht="15" x14ac:dyDescent="0.25">
      <c r="B608" s="17">
        <v>67</v>
      </c>
      <c r="C608" s="17">
        <f t="shared" si="78"/>
        <v>67035</v>
      </c>
      <c r="D608" s="258"/>
      <c r="E608" s="22"/>
      <c r="F608" s="23"/>
      <c r="G608" s="22"/>
      <c r="H608" s="38"/>
      <c r="J608" s="2">
        <v>545</v>
      </c>
      <c r="K608" s="2">
        <f t="shared" si="77"/>
        <v>123</v>
      </c>
      <c r="L608" s="11"/>
      <c r="O608" s="14"/>
      <c r="P608" s="11"/>
      <c r="S608" s="14"/>
      <c r="U608" s="35"/>
      <c r="V608" s="35"/>
      <c r="X608" s="47"/>
      <c r="Z608" s="47"/>
    </row>
    <row r="609" spans="2:26" ht="15" x14ac:dyDescent="0.25">
      <c r="B609" s="17">
        <v>67</v>
      </c>
      <c r="C609" s="17">
        <f t="shared" si="78"/>
        <v>67100</v>
      </c>
      <c r="D609" s="258"/>
      <c r="E609" s="22"/>
      <c r="F609" s="23"/>
      <c r="G609" s="22"/>
      <c r="H609" s="38"/>
      <c r="J609" s="2">
        <v>550</v>
      </c>
      <c r="K609" s="2">
        <f t="shared" si="77"/>
        <v>122</v>
      </c>
      <c r="L609" s="11"/>
      <c r="O609" s="14"/>
      <c r="P609" s="11"/>
      <c r="S609" s="14"/>
      <c r="U609" s="35"/>
      <c r="V609" s="35"/>
      <c r="X609" s="47"/>
      <c r="Z609" s="47"/>
    </row>
    <row r="610" spans="2:26" ht="15" x14ac:dyDescent="0.25">
      <c r="B610" s="17"/>
      <c r="C610" s="17"/>
      <c r="D610" s="258"/>
      <c r="E610" s="22"/>
      <c r="F610" s="23"/>
      <c r="G610" s="22"/>
      <c r="H610" s="38"/>
      <c r="I610" s="11"/>
      <c r="L610" s="11"/>
      <c r="O610" s="14"/>
      <c r="P610" s="11"/>
      <c r="S610" s="14"/>
      <c r="U610" s="35"/>
      <c r="V610" s="35"/>
      <c r="X610" s="47"/>
      <c r="Z610" s="47"/>
    </row>
    <row r="611" spans="2:26" ht="15" x14ac:dyDescent="0.25">
      <c r="B611" s="17"/>
      <c r="C611" s="17"/>
      <c r="D611" s="258"/>
      <c r="E611" s="22"/>
      <c r="F611" s="23"/>
      <c r="G611" s="22"/>
      <c r="H611" s="38"/>
      <c r="I611" s="11"/>
      <c r="K611" s="14"/>
      <c r="L611" s="11"/>
      <c r="O611" s="14"/>
      <c r="P611" s="11"/>
      <c r="S611" s="14"/>
      <c r="U611" s="35"/>
      <c r="V611" s="35"/>
      <c r="X611" s="47"/>
      <c r="Z611" s="47"/>
    </row>
    <row r="612" spans="2:26" ht="15" x14ac:dyDescent="0.25">
      <c r="B612" s="17"/>
      <c r="C612" s="17"/>
      <c r="D612" s="258"/>
      <c r="E612" s="22"/>
      <c r="F612" s="23"/>
      <c r="G612" s="22"/>
      <c r="H612" s="38"/>
      <c r="I612" s="11"/>
      <c r="L612" s="11"/>
      <c r="O612" s="14"/>
      <c r="P612" s="11"/>
      <c r="S612" s="14"/>
      <c r="U612" s="35"/>
      <c r="V612" s="35"/>
      <c r="X612" s="47"/>
      <c r="Z612" s="47"/>
    </row>
    <row r="613" spans="2:26" ht="15.75" thickBot="1" x14ac:dyDescent="0.3">
      <c r="B613" s="18"/>
      <c r="C613" s="18"/>
      <c r="D613" s="259"/>
      <c r="E613" s="24"/>
      <c r="F613" s="25"/>
      <c r="G613" s="24"/>
      <c r="H613" s="39"/>
      <c r="I613" s="12"/>
      <c r="J613" s="4"/>
      <c r="K613" s="4"/>
      <c r="L613" s="12"/>
      <c r="M613" s="4"/>
      <c r="N613" s="4"/>
      <c r="O613" s="15"/>
      <c r="P613" s="12"/>
      <c r="Q613" s="4"/>
      <c r="R613" s="4"/>
      <c r="S613" s="15"/>
      <c r="U613" s="35"/>
      <c r="V613" s="35"/>
      <c r="X613" s="47"/>
      <c r="Z613" s="47"/>
    </row>
    <row r="614" spans="2:26" ht="15" x14ac:dyDescent="0.25">
      <c r="B614" s="17">
        <v>68</v>
      </c>
      <c r="C614" s="17">
        <f t="shared" si="78"/>
        <v>68370</v>
      </c>
      <c r="D614" s="257">
        <v>340</v>
      </c>
      <c r="E614" s="22">
        <f>B614*F614</f>
        <v>87317.320669457971</v>
      </c>
      <c r="F614" s="23">
        <f>F605*(1-X614)</f>
        <v>1284.0782451390878</v>
      </c>
      <c r="G614" s="22">
        <f>B614*H614</f>
        <v>95171.561822715259</v>
      </c>
      <c r="H614" s="38">
        <f>H605*(1-Z614)</f>
        <v>1399.5817915105185</v>
      </c>
      <c r="I614" s="19" t="s">
        <v>142</v>
      </c>
      <c r="J614" s="19">
        <v>530</v>
      </c>
      <c r="K614" s="19">
        <f t="shared" ref="K614:K618" si="79">CEILING(B614*1000/J614,1)</f>
        <v>129</v>
      </c>
      <c r="L614" s="189" t="s">
        <v>458</v>
      </c>
      <c r="M614" s="190" t="s">
        <v>62</v>
      </c>
      <c r="N614" s="190" t="s">
        <v>119</v>
      </c>
      <c r="O614" s="191">
        <v>1</v>
      </c>
      <c r="P614" s="189" t="s">
        <v>465</v>
      </c>
      <c r="Q614" s="190" t="s">
        <v>62</v>
      </c>
      <c r="R614" s="190" t="s">
        <v>119</v>
      </c>
      <c r="S614" s="191">
        <v>3</v>
      </c>
      <c r="U614" s="35"/>
      <c r="V614" s="35"/>
      <c r="X614" s="47">
        <f>$X$452</f>
        <v>1.2999999999999999E-3</v>
      </c>
      <c r="Z614" s="47">
        <f t="shared" si="59"/>
        <v>1.2999999999999999E-3</v>
      </c>
    </row>
    <row r="615" spans="2:26" ht="15" x14ac:dyDescent="0.25">
      <c r="B615" s="17">
        <v>68</v>
      </c>
      <c r="C615" s="17">
        <f t="shared" si="78"/>
        <v>68480</v>
      </c>
      <c r="D615" s="258"/>
      <c r="E615" s="22"/>
      <c r="F615" s="23"/>
      <c r="G615" s="22"/>
      <c r="H615" s="38"/>
      <c r="J615" s="2">
        <v>535</v>
      </c>
      <c r="K615" s="2">
        <f t="shared" si="79"/>
        <v>128</v>
      </c>
      <c r="L615" s="11" t="s">
        <v>453</v>
      </c>
      <c r="M615" s="2" t="s">
        <v>62</v>
      </c>
      <c r="N615" s="2" t="s">
        <v>119</v>
      </c>
      <c r="O615" s="14">
        <v>2</v>
      </c>
      <c r="P615" s="101" t="s">
        <v>528</v>
      </c>
      <c r="Q615" s="104" t="s">
        <v>62</v>
      </c>
      <c r="R615" s="104" t="s">
        <v>119</v>
      </c>
      <c r="S615" s="102">
        <v>3</v>
      </c>
      <c r="U615" s="35"/>
      <c r="V615" s="35"/>
      <c r="X615" s="47"/>
      <c r="Z615" s="47"/>
    </row>
    <row r="616" spans="2:26" ht="15" x14ac:dyDescent="0.25">
      <c r="B616" s="17">
        <v>68</v>
      </c>
      <c r="C616" s="17">
        <f t="shared" si="78"/>
        <v>68040</v>
      </c>
      <c r="D616" s="258"/>
      <c r="E616" s="22"/>
      <c r="F616" s="23"/>
      <c r="G616" s="22"/>
      <c r="H616" s="38"/>
      <c r="J616" s="2">
        <v>540</v>
      </c>
      <c r="K616" s="2">
        <f t="shared" si="79"/>
        <v>126</v>
      </c>
      <c r="L616" s="11"/>
      <c r="O616" s="14"/>
      <c r="P616" s="11"/>
      <c r="S616" s="14"/>
      <c r="U616" s="35"/>
      <c r="V616" s="35"/>
      <c r="X616" s="47"/>
      <c r="Z616" s="47"/>
    </row>
    <row r="617" spans="2:26" ht="15" x14ac:dyDescent="0.25">
      <c r="B617" s="17">
        <v>68</v>
      </c>
      <c r="C617" s="17">
        <f t="shared" si="78"/>
        <v>68125</v>
      </c>
      <c r="D617" s="258"/>
      <c r="E617" s="22"/>
      <c r="F617" s="23"/>
      <c r="G617" s="22"/>
      <c r="H617" s="38"/>
      <c r="J617" s="2">
        <v>545</v>
      </c>
      <c r="K617" s="2">
        <f t="shared" si="79"/>
        <v>125</v>
      </c>
      <c r="L617" s="11"/>
      <c r="O617" s="14"/>
      <c r="P617" s="11"/>
      <c r="S617" s="14"/>
      <c r="U617" s="35"/>
      <c r="V617" s="35"/>
      <c r="X617" s="47"/>
      <c r="Z617" s="47"/>
    </row>
    <row r="618" spans="2:26" ht="15" x14ac:dyDescent="0.25">
      <c r="B618" s="17">
        <v>68</v>
      </c>
      <c r="C618" s="17">
        <f t="shared" si="78"/>
        <v>68200</v>
      </c>
      <c r="D618" s="258"/>
      <c r="E618" s="22"/>
      <c r="F618" s="23"/>
      <c r="G618" s="22"/>
      <c r="H618" s="38"/>
      <c r="J618" s="2">
        <v>550</v>
      </c>
      <c r="K618" s="2">
        <f t="shared" si="79"/>
        <v>124</v>
      </c>
      <c r="L618" s="11"/>
      <c r="O618" s="14"/>
      <c r="P618" s="11"/>
      <c r="S618" s="14"/>
      <c r="U618" s="35"/>
      <c r="V618" s="35"/>
      <c r="X618" s="47"/>
      <c r="Z618" s="47"/>
    </row>
    <row r="619" spans="2:26" ht="15" x14ac:dyDescent="0.25">
      <c r="B619" s="17"/>
      <c r="C619" s="17"/>
      <c r="D619" s="258"/>
      <c r="E619" s="22"/>
      <c r="F619" s="23"/>
      <c r="G619" s="22"/>
      <c r="H619" s="38"/>
      <c r="I619" s="11"/>
      <c r="L619" s="11"/>
      <c r="O619" s="14"/>
      <c r="P619" s="11"/>
      <c r="S619" s="14"/>
      <c r="U619" s="35"/>
      <c r="V619" s="35"/>
      <c r="X619" s="47"/>
      <c r="Z619" s="47"/>
    </row>
    <row r="620" spans="2:26" ht="15" x14ac:dyDescent="0.25">
      <c r="B620" s="17"/>
      <c r="C620" s="17"/>
      <c r="D620" s="258"/>
      <c r="E620" s="22"/>
      <c r="F620" s="23"/>
      <c r="G620" s="22"/>
      <c r="H620" s="38"/>
      <c r="I620" s="11"/>
      <c r="K620" s="14"/>
      <c r="L620" s="11"/>
      <c r="O620" s="14"/>
      <c r="P620" s="11"/>
      <c r="S620" s="14"/>
      <c r="U620" s="35"/>
      <c r="V620" s="35"/>
      <c r="X620" s="47"/>
      <c r="Z620" s="47"/>
    </row>
    <row r="621" spans="2:26" ht="15" x14ac:dyDescent="0.25">
      <c r="B621" s="17"/>
      <c r="C621" s="17"/>
      <c r="D621" s="258"/>
      <c r="E621" s="22"/>
      <c r="F621" s="23"/>
      <c r="G621" s="22"/>
      <c r="H621" s="38"/>
      <c r="I621" s="11"/>
      <c r="L621" s="11"/>
      <c r="O621" s="14"/>
      <c r="P621" s="11"/>
      <c r="S621" s="14"/>
      <c r="U621" s="35"/>
      <c r="V621" s="35"/>
      <c r="X621" s="47"/>
      <c r="Z621" s="47"/>
    </row>
    <row r="622" spans="2:26" ht="15.75" thickBot="1" x14ac:dyDescent="0.3">
      <c r="B622" s="17"/>
      <c r="C622" s="17"/>
      <c r="D622" s="259"/>
      <c r="E622" s="22"/>
      <c r="F622" s="23"/>
      <c r="G622" s="22"/>
      <c r="H622" s="38"/>
      <c r="I622" s="12"/>
      <c r="J622" s="4"/>
      <c r="K622" s="4"/>
      <c r="L622" s="12"/>
      <c r="M622" s="4"/>
      <c r="N622" s="4"/>
      <c r="O622" s="15"/>
      <c r="P622" s="12"/>
      <c r="Q622" s="4"/>
      <c r="R622" s="4"/>
      <c r="S622" s="15"/>
      <c r="U622" s="35"/>
      <c r="V622" s="35"/>
      <c r="X622" s="47"/>
      <c r="Z622" s="47"/>
    </row>
    <row r="623" spans="2:26" ht="15" x14ac:dyDescent="0.25">
      <c r="B623" s="16">
        <v>69</v>
      </c>
      <c r="C623" s="16">
        <f t="shared" si="78"/>
        <v>69430</v>
      </c>
      <c r="D623" s="257">
        <v>345</v>
      </c>
      <c r="E623" s="36">
        <f>B623*F623</f>
        <v>88486.217096008084</v>
      </c>
      <c r="F623" s="51">
        <f>F614*(1-X623)</f>
        <v>1282.408943420407</v>
      </c>
      <c r="G623" s="36">
        <f>B623*H623</f>
        <v>96445.601127527276</v>
      </c>
      <c r="H623" s="37">
        <f>H614*(1-Z623)</f>
        <v>1397.7623351815548</v>
      </c>
      <c r="I623" s="19" t="s">
        <v>142</v>
      </c>
      <c r="J623" s="19">
        <v>530</v>
      </c>
      <c r="K623" s="19">
        <f t="shared" ref="K623:K627" si="80">CEILING(B623*1000/J623,1)</f>
        <v>131</v>
      </c>
      <c r="L623" s="189" t="s">
        <v>458</v>
      </c>
      <c r="M623" s="190" t="s">
        <v>62</v>
      </c>
      <c r="N623" s="190" t="s">
        <v>119</v>
      </c>
      <c r="O623" s="191">
        <v>1</v>
      </c>
      <c r="P623" s="189" t="s">
        <v>465</v>
      </c>
      <c r="Q623" s="190" t="s">
        <v>62</v>
      </c>
      <c r="R623" s="190" t="s">
        <v>119</v>
      </c>
      <c r="S623" s="191">
        <v>3</v>
      </c>
      <c r="U623" s="35"/>
      <c r="V623" s="35"/>
      <c r="X623" s="47">
        <f>$X$452</f>
        <v>1.2999999999999999E-3</v>
      </c>
      <c r="Z623" s="47">
        <f t="shared" si="59"/>
        <v>1.2999999999999999E-3</v>
      </c>
    </row>
    <row r="624" spans="2:26" ht="15" x14ac:dyDescent="0.25">
      <c r="B624" s="17">
        <v>69</v>
      </c>
      <c r="C624" s="17">
        <f t="shared" si="78"/>
        <v>69015</v>
      </c>
      <c r="D624" s="258"/>
      <c r="E624" s="22"/>
      <c r="F624" s="23"/>
      <c r="G624" s="22"/>
      <c r="H624" s="38"/>
      <c r="J624" s="2">
        <v>535</v>
      </c>
      <c r="K624" s="2">
        <f t="shared" si="80"/>
        <v>129</v>
      </c>
      <c r="L624" s="101" t="s">
        <v>453</v>
      </c>
      <c r="M624" s="104" t="s">
        <v>62</v>
      </c>
      <c r="N624" s="104" t="s">
        <v>119</v>
      </c>
      <c r="O624" s="102">
        <v>2</v>
      </c>
      <c r="P624" s="101" t="s">
        <v>528</v>
      </c>
      <c r="Q624" s="104" t="s">
        <v>62</v>
      </c>
      <c r="R624" s="104" t="s">
        <v>119</v>
      </c>
      <c r="S624" s="102">
        <v>3</v>
      </c>
      <c r="U624" s="35"/>
      <c r="V624" s="35"/>
      <c r="X624" s="47"/>
      <c r="Z624" s="47"/>
    </row>
    <row r="625" spans="2:26" ht="15" x14ac:dyDescent="0.25">
      <c r="B625" s="17">
        <v>69</v>
      </c>
      <c r="C625" s="17">
        <f t="shared" si="78"/>
        <v>69120</v>
      </c>
      <c r="D625" s="258"/>
      <c r="E625" s="22"/>
      <c r="F625" s="23"/>
      <c r="G625" s="22"/>
      <c r="H625" s="38"/>
      <c r="J625" s="2">
        <v>540</v>
      </c>
      <c r="K625" s="2">
        <f t="shared" si="80"/>
        <v>128</v>
      </c>
      <c r="L625" s="11"/>
      <c r="O625" s="14"/>
      <c r="P625" s="11"/>
      <c r="S625" s="14"/>
      <c r="U625" s="35"/>
      <c r="V625" s="35"/>
      <c r="X625" s="47"/>
      <c r="Z625" s="47"/>
    </row>
    <row r="626" spans="2:26" ht="15" x14ac:dyDescent="0.25">
      <c r="B626" s="17">
        <v>69</v>
      </c>
      <c r="C626" s="17">
        <f t="shared" si="78"/>
        <v>69215</v>
      </c>
      <c r="D626" s="258"/>
      <c r="E626" s="22"/>
      <c r="F626" s="23"/>
      <c r="G626" s="22"/>
      <c r="H626" s="38"/>
      <c r="J626" s="2">
        <v>545</v>
      </c>
      <c r="K626" s="2">
        <f t="shared" si="80"/>
        <v>127</v>
      </c>
      <c r="L626" s="11"/>
      <c r="O626" s="14"/>
      <c r="P626" s="11"/>
      <c r="S626" s="14"/>
      <c r="U626" s="35"/>
      <c r="V626" s="35"/>
      <c r="X626" s="47"/>
      <c r="Z626" s="47"/>
    </row>
    <row r="627" spans="2:26" ht="15" x14ac:dyDescent="0.25">
      <c r="B627" s="17">
        <v>69</v>
      </c>
      <c r="C627" s="17">
        <f t="shared" si="78"/>
        <v>69300</v>
      </c>
      <c r="D627" s="258"/>
      <c r="E627" s="22"/>
      <c r="F627" s="23"/>
      <c r="G627" s="22"/>
      <c r="H627" s="38"/>
      <c r="J627" s="2">
        <v>550</v>
      </c>
      <c r="K627" s="2">
        <f t="shared" si="80"/>
        <v>126</v>
      </c>
      <c r="L627" s="11"/>
      <c r="O627" s="14"/>
      <c r="P627" s="11"/>
      <c r="S627" s="14"/>
      <c r="U627" s="35"/>
      <c r="V627" s="35"/>
      <c r="X627" s="47"/>
      <c r="Z627" s="47"/>
    </row>
    <row r="628" spans="2:26" ht="15" x14ac:dyDescent="0.25">
      <c r="B628" s="17"/>
      <c r="C628" s="17"/>
      <c r="D628" s="258"/>
      <c r="E628" s="22"/>
      <c r="F628" s="23"/>
      <c r="G628" s="22"/>
      <c r="H628" s="38"/>
      <c r="I628" s="11"/>
      <c r="L628" s="11"/>
      <c r="O628" s="14"/>
      <c r="P628" s="11"/>
      <c r="S628" s="14"/>
      <c r="U628" s="35"/>
      <c r="V628" s="35"/>
      <c r="X628" s="47"/>
      <c r="Z628" s="47"/>
    </row>
    <row r="629" spans="2:26" ht="15" x14ac:dyDescent="0.25">
      <c r="B629" s="17"/>
      <c r="C629" s="17"/>
      <c r="D629" s="258"/>
      <c r="E629" s="22"/>
      <c r="F629" s="23"/>
      <c r="G629" s="22"/>
      <c r="H629" s="38"/>
      <c r="I629" s="11"/>
      <c r="K629" s="14"/>
      <c r="L629" s="11"/>
      <c r="O629" s="14"/>
      <c r="P629" s="11"/>
      <c r="S629" s="14"/>
      <c r="U629" s="35"/>
      <c r="V629" s="35"/>
      <c r="X629" s="47"/>
      <c r="Z629" s="47"/>
    </row>
    <row r="630" spans="2:26" ht="15" x14ac:dyDescent="0.25">
      <c r="B630" s="17"/>
      <c r="C630" s="17"/>
      <c r="D630" s="258"/>
      <c r="E630" s="22"/>
      <c r="F630" s="23"/>
      <c r="G630" s="22"/>
      <c r="H630" s="38"/>
      <c r="I630" s="11"/>
      <c r="L630" s="11"/>
      <c r="O630" s="14"/>
      <c r="P630" s="11"/>
      <c r="S630" s="14"/>
      <c r="U630" s="35"/>
      <c r="V630" s="35"/>
      <c r="X630" s="47"/>
      <c r="Z630" s="47"/>
    </row>
    <row r="631" spans="2:26" ht="15.75" thickBot="1" x14ac:dyDescent="0.3">
      <c r="B631" s="18"/>
      <c r="C631" s="18"/>
      <c r="D631" s="259"/>
      <c r="E631" s="24"/>
      <c r="F631" s="25"/>
      <c r="G631" s="24"/>
      <c r="H631" s="39"/>
      <c r="I631" s="12"/>
      <c r="J631" s="4"/>
      <c r="K631" s="4"/>
      <c r="L631" s="12"/>
      <c r="M631" s="4"/>
      <c r="N631" s="4"/>
      <c r="O631" s="15"/>
      <c r="P631" s="12"/>
      <c r="Q631" s="4"/>
      <c r="R631" s="4"/>
      <c r="S631" s="15"/>
      <c r="U631" s="35"/>
      <c r="V631" s="35"/>
      <c r="X631" s="47"/>
      <c r="Z631" s="47"/>
    </row>
    <row r="632" spans="2:26" ht="15" x14ac:dyDescent="0.25">
      <c r="B632" s="17">
        <v>70</v>
      </c>
      <c r="C632" s="17">
        <f t="shared" si="78"/>
        <v>70490</v>
      </c>
      <c r="D632" s="257">
        <v>350</v>
      </c>
      <c r="E632" s="22">
        <f>B632*F632</f>
        <v>89651.926825577233</v>
      </c>
      <c r="F632" s="23">
        <f>F623*(1-X632)</f>
        <v>1280.7418117939606</v>
      </c>
      <c r="G632" s="22">
        <f>B632*H632</f>
        <v>97716.167090207324</v>
      </c>
      <c r="H632" s="38">
        <f>H623*(1-Z632)</f>
        <v>1395.9452441458188</v>
      </c>
      <c r="I632" s="19" t="s">
        <v>142</v>
      </c>
      <c r="J632" s="19">
        <v>530</v>
      </c>
      <c r="K632" s="19">
        <f t="shared" ref="K632:K636" si="81">CEILING(B632*1000/J632,1)</f>
        <v>133</v>
      </c>
      <c r="L632" s="101" t="s">
        <v>453</v>
      </c>
      <c r="M632" s="104" t="s">
        <v>62</v>
      </c>
      <c r="N632" s="104" t="s">
        <v>119</v>
      </c>
      <c r="O632" s="102">
        <v>2</v>
      </c>
      <c r="P632" s="189" t="s">
        <v>465</v>
      </c>
      <c r="Q632" s="190" t="s">
        <v>62</v>
      </c>
      <c r="R632" s="190" t="s">
        <v>119</v>
      </c>
      <c r="S632" s="191">
        <v>3</v>
      </c>
      <c r="U632" s="35"/>
      <c r="V632" s="35"/>
      <c r="X632" s="47">
        <f>$X$452</f>
        <v>1.2999999999999999E-3</v>
      </c>
      <c r="Z632" s="47">
        <f t="shared" si="59"/>
        <v>1.2999999999999999E-3</v>
      </c>
    </row>
    <row r="633" spans="2:26" ht="15" x14ac:dyDescent="0.25">
      <c r="B633" s="17">
        <v>70</v>
      </c>
      <c r="C633" s="17">
        <f t="shared" si="78"/>
        <v>70085</v>
      </c>
      <c r="D633" s="258"/>
      <c r="E633" s="22"/>
      <c r="F633" s="23"/>
      <c r="G633" s="22"/>
      <c r="H633" s="38"/>
      <c r="J633" s="2">
        <v>535</v>
      </c>
      <c r="K633" s="2">
        <f t="shared" si="81"/>
        <v>131</v>
      </c>
      <c r="L633" s="11"/>
      <c r="O633" s="14"/>
      <c r="P633" s="101" t="s">
        <v>528</v>
      </c>
      <c r="Q633" s="104" t="s">
        <v>62</v>
      </c>
      <c r="R633" s="104" t="s">
        <v>119</v>
      </c>
      <c r="S633" s="102">
        <v>3</v>
      </c>
      <c r="U633" s="35"/>
      <c r="V633" s="35"/>
      <c r="X633" s="47"/>
      <c r="Z633" s="47"/>
    </row>
    <row r="634" spans="2:26" ht="15" x14ac:dyDescent="0.25">
      <c r="B634" s="17">
        <v>70</v>
      </c>
      <c r="C634" s="17">
        <f t="shared" si="78"/>
        <v>70200</v>
      </c>
      <c r="D634" s="258"/>
      <c r="E634" s="22"/>
      <c r="F634" s="23"/>
      <c r="G634" s="22"/>
      <c r="H634" s="38"/>
      <c r="J634" s="2">
        <v>540</v>
      </c>
      <c r="K634" s="2">
        <f t="shared" si="81"/>
        <v>130</v>
      </c>
      <c r="L634" s="11"/>
      <c r="O634" s="14"/>
      <c r="P634" s="11"/>
      <c r="S634" s="14"/>
      <c r="U634" s="35"/>
      <c r="V634" s="35"/>
      <c r="X634" s="47"/>
      <c r="Z634" s="47"/>
    </row>
    <row r="635" spans="2:26" ht="15" x14ac:dyDescent="0.25">
      <c r="B635" s="17">
        <v>70</v>
      </c>
      <c r="C635" s="17">
        <f t="shared" si="78"/>
        <v>70305</v>
      </c>
      <c r="D635" s="258"/>
      <c r="E635" s="22"/>
      <c r="F635" s="23"/>
      <c r="G635" s="22"/>
      <c r="H635" s="38"/>
      <c r="J635" s="2">
        <v>545</v>
      </c>
      <c r="K635" s="2">
        <f t="shared" si="81"/>
        <v>129</v>
      </c>
      <c r="L635" s="11"/>
      <c r="O635" s="14"/>
      <c r="P635" s="11"/>
      <c r="S635" s="14"/>
      <c r="U635" s="35"/>
      <c r="V635" s="35"/>
      <c r="X635" s="47"/>
      <c r="Z635" s="47"/>
    </row>
    <row r="636" spans="2:26" ht="15" x14ac:dyDescent="0.25">
      <c r="B636" s="17">
        <v>70</v>
      </c>
      <c r="C636" s="17">
        <f t="shared" si="78"/>
        <v>70400</v>
      </c>
      <c r="D636" s="258"/>
      <c r="E636" s="22"/>
      <c r="F636" s="23"/>
      <c r="G636" s="22"/>
      <c r="H636" s="38"/>
      <c r="J636" s="2">
        <v>550</v>
      </c>
      <c r="K636" s="2">
        <f t="shared" si="81"/>
        <v>128</v>
      </c>
      <c r="L636" s="11"/>
      <c r="O636" s="14"/>
      <c r="P636" s="11"/>
      <c r="S636" s="14"/>
      <c r="U636" s="35"/>
      <c r="V636" s="35"/>
      <c r="X636" s="47"/>
      <c r="Z636" s="47"/>
    </row>
    <row r="637" spans="2:26" ht="15" x14ac:dyDescent="0.25">
      <c r="B637" s="17"/>
      <c r="C637" s="17"/>
      <c r="D637" s="258"/>
      <c r="E637" s="22"/>
      <c r="F637" s="23"/>
      <c r="G637" s="22"/>
      <c r="H637" s="38"/>
      <c r="I637" s="11"/>
      <c r="L637" s="11"/>
      <c r="O637" s="14"/>
      <c r="P637" s="11"/>
      <c r="S637" s="14"/>
      <c r="U637" s="35"/>
      <c r="V637" s="35"/>
      <c r="X637" s="47"/>
      <c r="Z637" s="47"/>
    </row>
    <row r="638" spans="2:26" ht="15" x14ac:dyDescent="0.25">
      <c r="B638" s="17"/>
      <c r="C638" s="17"/>
      <c r="D638" s="258"/>
      <c r="E638" s="22"/>
      <c r="F638" s="23"/>
      <c r="G638" s="22"/>
      <c r="H638" s="38"/>
      <c r="I638" s="11"/>
      <c r="K638" s="14"/>
      <c r="L638" s="11"/>
      <c r="O638" s="14"/>
      <c r="P638" s="11"/>
      <c r="S638" s="14"/>
      <c r="U638" s="35"/>
      <c r="V638" s="35"/>
      <c r="X638" s="47"/>
      <c r="Z638" s="47"/>
    </row>
    <row r="639" spans="2:26" ht="15" x14ac:dyDescent="0.25">
      <c r="B639" s="17"/>
      <c r="C639" s="17"/>
      <c r="D639" s="258"/>
      <c r="E639" s="22"/>
      <c r="F639" s="23"/>
      <c r="G639" s="22"/>
      <c r="H639" s="38"/>
      <c r="I639" s="11"/>
      <c r="L639" s="11"/>
      <c r="O639" s="14"/>
      <c r="P639" s="11"/>
      <c r="S639" s="14"/>
      <c r="U639" s="35"/>
      <c r="V639" s="35"/>
      <c r="X639" s="47"/>
      <c r="Z639" s="47"/>
    </row>
    <row r="640" spans="2:26" ht="15.75" thickBot="1" x14ac:dyDescent="0.3">
      <c r="B640" s="17"/>
      <c r="C640" s="17"/>
      <c r="D640" s="259"/>
      <c r="E640" s="22"/>
      <c r="F640" s="23"/>
      <c r="G640" s="22"/>
      <c r="H640" s="38"/>
      <c r="I640" s="12"/>
      <c r="J640" s="4"/>
      <c r="K640" s="4"/>
      <c r="L640" s="12"/>
      <c r="M640" s="4"/>
      <c r="N640" s="4"/>
      <c r="O640" s="15"/>
      <c r="P640" s="12"/>
      <c r="Q640" s="4"/>
      <c r="R640" s="4"/>
      <c r="S640" s="15"/>
      <c r="U640" s="35"/>
      <c r="V640" s="35"/>
      <c r="X640" s="47"/>
      <c r="Z640" s="47"/>
    </row>
    <row r="641" spans="2:26" ht="15" x14ac:dyDescent="0.25">
      <c r="B641" s="16">
        <v>71</v>
      </c>
      <c r="C641" s="16">
        <f t="shared" si="78"/>
        <v>71020</v>
      </c>
      <c r="D641" s="257">
        <v>355</v>
      </c>
      <c r="E641" s="36">
        <f>B641*F641</f>
        <v>90814.456168142613</v>
      </c>
      <c r="F641" s="51">
        <f>F632*(1-X641)</f>
        <v>1279.0768474386284</v>
      </c>
      <c r="G641" s="36">
        <f>B641*H641</f>
        <v>98983.266588318482</v>
      </c>
      <c r="H641" s="37">
        <f>H632*(1-Z641)</f>
        <v>1394.1305153284293</v>
      </c>
      <c r="I641" s="19" t="s">
        <v>142</v>
      </c>
      <c r="J641" s="19">
        <v>530</v>
      </c>
      <c r="K641" s="19">
        <f t="shared" ref="K641:K645" si="82">CEILING(B641*1000/J641,1)</f>
        <v>134</v>
      </c>
      <c r="L641" s="101" t="s">
        <v>453</v>
      </c>
      <c r="M641" s="104" t="s">
        <v>62</v>
      </c>
      <c r="N641" s="104" t="s">
        <v>119</v>
      </c>
      <c r="O641" s="102">
        <v>2</v>
      </c>
      <c r="P641" s="189" t="s">
        <v>465</v>
      </c>
      <c r="Q641" s="190" t="s">
        <v>62</v>
      </c>
      <c r="R641" s="190" t="s">
        <v>119</v>
      </c>
      <c r="S641" s="191">
        <v>3</v>
      </c>
      <c r="U641" s="35"/>
      <c r="V641" s="35"/>
      <c r="X641" s="47">
        <f>$X$452</f>
        <v>1.2999999999999999E-3</v>
      </c>
      <c r="Z641" s="47">
        <f t="shared" si="59"/>
        <v>1.2999999999999999E-3</v>
      </c>
    </row>
    <row r="642" spans="2:26" ht="15" x14ac:dyDescent="0.25">
      <c r="B642" s="17">
        <v>71</v>
      </c>
      <c r="C642" s="17">
        <f t="shared" si="78"/>
        <v>71155</v>
      </c>
      <c r="D642" s="258"/>
      <c r="E642" s="22"/>
      <c r="F642" s="23"/>
      <c r="G642" s="22"/>
      <c r="H642" s="38"/>
      <c r="J642" s="2">
        <v>535</v>
      </c>
      <c r="K642" s="2">
        <f t="shared" si="82"/>
        <v>133</v>
      </c>
      <c r="L642" s="11"/>
      <c r="O642" s="14"/>
      <c r="P642" s="101" t="s">
        <v>528</v>
      </c>
      <c r="Q642" s="104" t="s">
        <v>62</v>
      </c>
      <c r="R642" s="104" t="s">
        <v>119</v>
      </c>
      <c r="S642" s="102">
        <v>3</v>
      </c>
      <c r="U642" s="35"/>
      <c r="V642" s="35"/>
      <c r="X642" s="47"/>
      <c r="Z642" s="47"/>
    </row>
    <row r="643" spans="2:26" ht="15" x14ac:dyDescent="0.25">
      <c r="B643" s="17">
        <v>71</v>
      </c>
      <c r="C643" s="17">
        <f t="shared" si="78"/>
        <v>71280</v>
      </c>
      <c r="D643" s="258"/>
      <c r="E643" s="22"/>
      <c r="F643" s="23"/>
      <c r="G643" s="22"/>
      <c r="H643" s="38"/>
      <c r="J643" s="2">
        <v>540</v>
      </c>
      <c r="K643" s="2">
        <f t="shared" si="82"/>
        <v>132</v>
      </c>
      <c r="L643" s="11"/>
      <c r="O643" s="14"/>
      <c r="P643" s="11"/>
      <c r="S643" s="14"/>
      <c r="U643" s="35"/>
      <c r="V643" s="35"/>
      <c r="X643" s="47"/>
      <c r="Z643" s="47"/>
    </row>
    <row r="644" spans="2:26" ht="15" x14ac:dyDescent="0.25">
      <c r="B644" s="17">
        <v>71</v>
      </c>
      <c r="C644" s="17">
        <f t="shared" si="78"/>
        <v>71395</v>
      </c>
      <c r="D644" s="258"/>
      <c r="E644" s="22"/>
      <c r="F644" s="23"/>
      <c r="G644" s="22"/>
      <c r="H644" s="38"/>
      <c r="J644" s="2">
        <v>545</v>
      </c>
      <c r="K644" s="2">
        <f t="shared" si="82"/>
        <v>131</v>
      </c>
      <c r="L644" s="11"/>
      <c r="O644" s="14"/>
      <c r="P644" s="11"/>
      <c r="S644" s="14"/>
      <c r="U644" s="35"/>
      <c r="V644" s="35"/>
      <c r="X644" s="47"/>
      <c r="Z644" s="47"/>
    </row>
    <row r="645" spans="2:26" ht="15" x14ac:dyDescent="0.25">
      <c r="B645" s="17">
        <v>71</v>
      </c>
      <c r="C645" s="17">
        <f t="shared" si="78"/>
        <v>71500</v>
      </c>
      <c r="D645" s="258"/>
      <c r="E645" s="22"/>
      <c r="F645" s="23"/>
      <c r="G645" s="22"/>
      <c r="H645" s="38"/>
      <c r="J645" s="2">
        <v>550</v>
      </c>
      <c r="K645" s="2">
        <f t="shared" si="82"/>
        <v>130</v>
      </c>
      <c r="L645" s="11"/>
      <c r="O645" s="14"/>
      <c r="P645" s="11"/>
      <c r="S645" s="14"/>
      <c r="U645" s="35"/>
      <c r="V645" s="35"/>
      <c r="X645" s="47"/>
      <c r="Z645" s="47"/>
    </row>
    <row r="646" spans="2:26" ht="15" x14ac:dyDescent="0.25">
      <c r="B646" s="17"/>
      <c r="C646" s="17"/>
      <c r="D646" s="258"/>
      <c r="E646" s="22"/>
      <c r="F646" s="23"/>
      <c r="G646" s="22"/>
      <c r="H646" s="38"/>
      <c r="I646" s="11"/>
      <c r="L646" s="11"/>
      <c r="O646" s="14"/>
      <c r="P646" s="11"/>
      <c r="S646" s="14"/>
      <c r="U646" s="35"/>
      <c r="V646" s="35"/>
      <c r="X646" s="47"/>
      <c r="Z646" s="47"/>
    </row>
    <row r="647" spans="2:26" ht="15" x14ac:dyDescent="0.25">
      <c r="B647" s="17"/>
      <c r="C647" s="17"/>
      <c r="D647" s="258"/>
      <c r="E647" s="22"/>
      <c r="F647" s="23"/>
      <c r="G647" s="22"/>
      <c r="H647" s="38"/>
      <c r="I647" s="11"/>
      <c r="K647" s="14"/>
      <c r="L647" s="11"/>
      <c r="O647" s="14"/>
      <c r="P647" s="11"/>
      <c r="S647" s="14"/>
      <c r="U647" s="35"/>
      <c r="V647" s="35"/>
      <c r="X647" s="47"/>
      <c r="Z647" s="47"/>
    </row>
    <row r="648" spans="2:26" ht="15" x14ac:dyDescent="0.25">
      <c r="B648" s="17"/>
      <c r="C648" s="17"/>
      <c r="D648" s="258"/>
      <c r="E648" s="22"/>
      <c r="F648" s="23"/>
      <c r="G648" s="22"/>
      <c r="H648" s="38"/>
      <c r="I648" s="11"/>
      <c r="L648" s="11"/>
      <c r="O648" s="14"/>
      <c r="P648" s="11"/>
      <c r="S648" s="14"/>
      <c r="U648" s="35"/>
      <c r="V648" s="35"/>
      <c r="X648" s="47"/>
      <c r="Z648" s="47"/>
    </row>
    <row r="649" spans="2:26" ht="15.75" thickBot="1" x14ac:dyDescent="0.3">
      <c r="B649" s="18"/>
      <c r="C649" s="18"/>
      <c r="D649" s="259"/>
      <c r="E649" s="24"/>
      <c r="F649" s="25"/>
      <c r="G649" s="24"/>
      <c r="H649" s="39"/>
      <c r="I649" s="12"/>
      <c r="J649" s="4"/>
      <c r="K649" s="4"/>
      <c r="L649" s="12"/>
      <c r="M649" s="4"/>
      <c r="N649" s="4"/>
      <c r="O649" s="15"/>
      <c r="P649" s="12"/>
      <c r="Q649" s="4"/>
      <c r="R649" s="4"/>
      <c r="S649" s="15"/>
      <c r="U649" s="35"/>
      <c r="V649" s="35"/>
      <c r="X649" s="47"/>
      <c r="Z649" s="47"/>
    </row>
    <row r="650" spans="2:26" ht="15" x14ac:dyDescent="0.25">
      <c r="B650" s="17">
        <v>72</v>
      </c>
      <c r="C650" s="17">
        <f t="shared" si="78"/>
        <v>72080</v>
      </c>
      <c r="D650" s="257">
        <v>360</v>
      </c>
      <c r="E650" s="22">
        <f>B650*F650</f>
        <v>91973.811422660991</v>
      </c>
      <c r="F650" s="23">
        <f>F641*(1-X650)</f>
        <v>1277.4140475369582</v>
      </c>
      <c r="G650" s="22">
        <f>B650*H650</f>
        <v>100246.90648741217</v>
      </c>
      <c r="H650" s="38">
        <f>H641*(1-Z650)</f>
        <v>1392.3181456585023</v>
      </c>
      <c r="I650" s="19" t="s">
        <v>142</v>
      </c>
      <c r="J650" s="19">
        <v>530</v>
      </c>
      <c r="K650" s="19">
        <f t="shared" ref="K650:K654" si="83">CEILING(B650*1000/J650,1)</f>
        <v>136</v>
      </c>
      <c r="L650" s="11" t="s">
        <v>453</v>
      </c>
      <c r="M650" s="2" t="s">
        <v>62</v>
      </c>
      <c r="N650" s="2" t="s">
        <v>119</v>
      </c>
      <c r="O650" s="14">
        <v>2</v>
      </c>
      <c r="P650" s="189" t="s">
        <v>465</v>
      </c>
      <c r="Q650" s="190" t="s">
        <v>62</v>
      </c>
      <c r="R650" s="190" t="s">
        <v>119</v>
      </c>
      <c r="S650" s="191">
        <v>3</v>
      </c>
      <c r="U650" s="35"/>
      <c r="V650" s="35"/>
      <c r="X650" s="47">
        <f>$X$452</f>
        <v>1.2999999999999999E-3</v>
      </c>
      <c r="Z650" s="47">
        <f t="shared" si="59"/>
        <v>1.2999999999999999E-3</v>
      </c>
    </row>
    <row r="651" spans="2:26" ht="15" x14ac:dyDescent="0.25">
      <c r="B651" s="17">
        <v>72</v>
      </c>
      <c r="C651" s="17">
        <f t="shared" si="78"/>
        <v>72225</v>
      </c>
      <c r="D651" s="258"/>
      <c r="E651" s="22"/>
      <c r="F651" s="23"/>
      <c r="G651" s="22"/>
      <c r="H651" s="38"/>
      <c r="J651" s="2">
        <v>535</v>
      </c>
      <c r="K651" s="2">
        <f t="shared" si="83"/>
        <v>135</v>
      </c>
      <c r="L651" s="101" t="s">
        <v>453</v>
      </c>
      <c r="M651" s="104" t="s">
        <v>62</v>
      </c>
      <c r="N651" s="104" t="s">
        <v>119</v>
      </c>
      <c r="O651" s="102">
        <v>2</v>
      </c>
      <c r="P651" s="101" t="s">
        <v>528</v>
      </c>
      <c r="Q651" s="104" t="s">
        <v>62</v>
      </c>
      <c r="R651" s="104" t="s">
        <v>119</v>
      </c>
      <c r="S651" s="102">
        <v>3</v>
      </c>
      <c r="U651" s="35"/>
      <c r="V651" s="35"/>
      <c r="X651" s="47"/>
      <c r="Z651" s="47"/>
    </row>
    <row r="652" spans="2:26" ht="15" x14ac:dyDescent="0.25">
      <c r="B652" s="17">
        <v>72</v>
      </c>
      <c r="C652" s="17">
        <f t="shared" si="78"/>
        <v>72360</v>
      </c>
      <c r="D652" s="258"/>
      <c r="E652" s="22"/>
      <c r="F652" s="23"/>
      <c r="G652" s="22"/>
      <c r="H652" s="38"/>
      <c r="J652" s="2">
        <v>540</v>
      </c>
      <c r="K652" s="2">
        <f t="shared" si="83"/>
        <v>134</v>
      </c>
      <c r="L652" s="11"/>
      <c r="O652" s="14"/>
      <c r="P652" s="11"/>
      <c r="S652" s="14"/>
      <c r="U652" s="35"/>
      <c r="V652" s="35"/>
      <c r="X652" s="47"/>
      <c r="Z652" s="47"/>
    </row>
    <row r="653" spans="2:26" ht="15" x14ac:dyDescent="0.25">
      <c r="B653" s="17">
        <v>72</v>
      </c>
      <c r="C653" s="17">
        <f t="shared" si="78"/>
        <v>72485</v>
      </c>
      <c r="D653" s="258"/>
      <c r="E653" s="22"/>
      <c r="F653" s="23"/>
      <c r="G653" s="22"/>
      <c r="H653" s="38"/>
      <c r="J653" s="2">
        <v>545</v>
      </c>
      <c r="K653" s="2">
        <f t="shared" si="83"/>
        <v>133</v>
      </c>
      <c r="L653" s="11"/>
      <c r="O653" s="14"/>
      <c r="P653" s="11"/>
      <c r="S653" s="14"/>
      <c r="U653" s="35"/>
      <c r="V653" s="35"/>
      <c r="X653" s="47"/>
      <c r="Z653" s="47"/>
    </row>
    <row r="654" spans="2:26" ht="15" x14ac:dyDescent="0.25">
      <c r="B654" s="17">
        <v>72</v>
      </c>
      <c r="C654" s="17">
        <f t="shared" si="78"/>
        <v>72050</v>
      </c>
      <c r="D654" s="258"/>
      <c r="E654" s="22"/>
      <c r="F654" s="23"/>
      <c r="G654" s="22"/>
      <c r="H654" s="38"/>
      <c r="J654" s="2">
        <v>550</v>
      </c>
      <c r="K654" s="2">
        <f t="shared" si="83"/>
        <v>131</v>
      </c>
      <c r="L654" s="11"/>
      <c r="O654" s="14"/>
      <c r="P654" s="11"/>
      <c r="S654" s="14"/>
      <c r="U654" s="35"/>
      <c r="V654" s="35"/>
      <c r="X654" s="47"/>
      <c r="Z654" s="47"/>
    </row>
    <row r="655" spans="2:26" ht="15" x14ac:dyDescent="0.25">
      <c r="B655" s="17"/>
      <c r="C655" s="17"/>
      <c r="D655" s="258"/>
      <c r="E655" s="22"/>
      <c r="F655" s="23"/>
      <c r="G655" s="22"/>
      <c r="H655" s="38"/>
      <c r="I655" s="11"/>
      <c r="L655" s="11"/>
      <c r="O655" s="14"/>
      <c r="P655" s="11"/>
      <c r="S655" s="14"/>
      <c r="U655" s="35"/>
      <c r="V655" s="35"/>
      <c r="X655" s="47"/>
      <c r="Z655" s="47"/>
    </row>
    <row r="656" spans="2:26" ht="15" x14ac:dyDescent="0.25">
      <c r="B656" s="17"/>
      <c r="C656" s="17"/>
      <c r="D656" s="258"/>
      <c r="E656" s="22"/>
      <c r="F656" s="23"/>
      <c r="G656" s="22"/>
      <c r="H656" s="38"/>
      <c r="I656" s="11"/>
      <c r="K656" s="14"/>
      <c r="L656" s="11"/>
      <c r="O656" s="14"/>
      <c r="P656" s="11"/>
      <c r="S656" s="14"/>
      <c r="U656" s="35"/>
      <c r="V656" s="35"/>
      <c r="X656" s="47"/>
      <c r="Z656" s="47"/>
    </row>
    <row r="657" spans="2:26" ht="15" x14ac:dyDescent="0.25">
      <c r="B657" s="17"/>
      <c r="C657" s="17"/>
      <c r="D657" s="258"/>
      <c r="E657" s="22"/>
      <c r="F657" s="23"/>
      <c r="G657" s="22"/>
      <c r="H657" s="38"/>
      <c r="I657" s="11"/>
      <c r="L657" s="11"/>
      <c r="O657" s="14"/>
      <c r="P657" s="11"/>
      <c r="S657" s="14"/>
      <c r="U657" s="35"/>
      <c r="V657" s="35"/>
      <c r="X657" s="47"/>
      <c r="Z657" s="47"/>
    </row>
    <row r="658" spans="2:26" ht="15.75" thickBot="1" x14ac:dyDescent="0.3">
      <c r="B658" s="17"/>
      <c r="C658" s="17"/>
      <c r="D658" s="259"/>
      <c r="E658" s="22"/>
      <c r="F658" s="23"/>
      <c r="G658" s="22"/>
      <c r="H658" s="38"/>
      <c r="I658" s="12"/>
      <c r="J658" s="4"/>
      <c r="K658" s="4"/>
      <c r="L658" s="12"/>
      <c r="M658" s="4"/>
      <c r="N658" s="4"/>
      <c r="O658" s="15"/>
      <c r="P658" s="12"/>
      <c r="Q658" s="4"/>
      <c r="R658" s="4"/>
      <c r="S658" s="15"/>
      <c r="U658" s="35"/>
      <c r="V658" s="35"/>
      <c r="X658" s="47"/>
      <c r="Z658" s="47"/>
    </row>
    <row r="659" spans="2:26" ht="15" x14ac:dyDescent="0.25">
      <c r="B659" s="16">
        <v>73</v>
      </c>
      <c r="C659" s="16">
        <f t="shared" si="78"/>
        <v>73140</v>
      </c>
      <c r="D659" s="257">
        <v>365</v>
      </c>
      <c r="E659" s="36">
        <f>B659*F659</f>
        <v>93129.998877086677</v>
      </c>
      <c r="F659" s="51">
        <f>F650*(1-X659)</f>
        <v>1275.75340927516</v>
      </c>
      <c r="G659" s="36">
        <f>B659*H659</f>
        <v>101507.09364104769</v>
      </c>
      <c r="H659" s="37">
        <f>H650*(1-Z659)</f>
        <v>1390.5081320691463</v>
      </c>
      <c r="I659" s="19" t="s">
        <v>142</v>
      </c>
      <c r="J659" s="19">
        <v>530</v>
      </c>
      <c r="K659" s="19">
        <f t="shared" ref="K659:K663" si="84">CEILING(B659*1000/J659,1)</f>
        <v>138</v>
      </c>
      <c r="L659" s="101" t="s">
        <v>453</v>
      </c>
      <c r="M659" s="104" t="s">
        <v>62</v>
      </c>
      <c r="N659" s="104" t="s">
        <v>119</v>
      </c>
      <c r="O659" s="102">
        <v>2</v>
      </c>
      <c r="P659" s="189" t="s">
        <v>465</v>
      </c>
      <c r="Q659" s="190" t="s">
        <v>62</v>
      </c>
      <c r="R659" s="190" t="s">
        <v>119</v>
      </c>
      <c r="S659" s="191">
        <v>3</v>
      </c>
      <c r="U659" s="35"/>
      <c r="V659" s="35"/>
      <c r="X659" s="47">
        <f>$X$452</f>
        <v>1.2999999999999999E-3</v>
      </c>
      <c r="Z659" s="47">
        <f t="shared" si="59"/>
        <v>1.2999999999999999E-3</v>
      </c>
    </row>
    <row r="660" spans="2:26" ht="15" x14ac:dyDescent="0.25">
      <c r="B660" s="17">
        <v>73</v>
      </c>
      <c r="C660" s="17">
        <f t="shared" si="78"/>
        <v>73295</v>
      </c>
      <c r="D660" s="258"/>
      <c r="E660" s="22"/>
      <c r="F660" s="23"/>
      <c r="G660" s="22"/>
      <c r="H660" s="38"/>
      <c r="J660" s="2">
        <v>535</v>
      </c>
      <c r="K660" s="2">
        <f t="shared" si="84"/>
        <v>137</v>
      </c>
      <c r="L660" s="11"/>
      <c r="O660" s="14"/>
      <c r="P660" s="101" t="s">
        <v>528</v>
      </c>
      <c r="Q660" s="104" t="s">
        <v>62</v>
      </c>
      <c r="R660" s="104" t="s">
        <v>119</v>
      </c>
      <c r="S660" s="102">
        <v>3</v>
      </c>
      <c r="U660" s="35"/>
      <c r="V660" s="35"/>
      <c r="X660" s="47"/>
      <c r="Z660" s="47"/>
    </row>
    <row r="661" spans="2:26" ht="15" x14ac:dyDescent="0.25">
      <c r="B661" s="17">
        <v>73</v>
      </c>
      <c r="C661" s="17">
        <f t="shared" si="78"/>
        <v>73440</v>
      </c>
      <c r="D661" s="258"/>
      <c r="E661" s="22"/>
      <c r="F661" s="23"/>
      <c r="G661" s="22"/>
      <c r="H661" s="38"/>
      <c r="J661" s="2">
        <v>540</v>
      </c>
      <c r="K661" s="2">
        <f t="shared" si="84"/>
        <v>136</v>
      </c>
      <c r="L661" s="11"/>
      <c r="O661" s="14"/>
      <c r="P661" s="11"/>
      <c r="S661" s="14"/>
      <c r="U661" s="35"/>
      <c r="V661" s="35"/>
      <c r="X661" s="47"/>
      <c r="Z661" s="47"/>
    </row>
    <row r="662" spans="2:26" ht="15" x14ac:dyDescent="0.25">
      <c r="B662" s="17">
        <v>73</v>
      </c>
      <c r="C662" s="17">
        <f t="shared" si="78"/>
        <v>73030</v>
      </c>
      <c r="D662" s="258"/>
      <c r="E662" s="22"/>
      <c r="F662" s="23"/>
      <c r="G662" s="22"/>
      <c r="H662" s="38"/>
      <c r="J662" s="2">
        <v>545</v>
      </c>
      <c r="K662" s="2">
        <f t="shared" si="84"/>
        <v>134</v>
      </c>
      <c r="L662" s="11"/>
      <c r="O662" s="14"/>
      <c r="P662" s="11"/>
      <c r="S662" s="14"/>
      <c r="U662" s="35"/>
      <c r="V662" s="35"/>
      <c r="X662" s="47"/>
      <c r="Z662" s="47"/>
    </row>
    <row r="663" spans="2:26" ht="15" x14ac:dyDescent="0.25">
      <c r="B663" s="17">
        <v>73</v>
      </c>
      <c r="C663" s="17">
        <f t="shared" si="78"/>
        <v>73150</v>
      </c>
      <c r="D663" s="258"/>
      <c r="E663" s="22"/>
      <c r="F663" s="23"/>
      <c r="G663" s="22"/>
      <c r="H663" s="38"/>
      <c r="J663" s="2">
        <v>550</v>
      </c>
      <c r="K663" s="2">
        <f t="shared" si="84"/>
        <v>133</v>
      </c>
      <c r="L663" s="11"/>
      <c r="O663" s="14"/>
      <c r="P663" s="11"/>
      <c r="S663" s="14"/>
      <c r="U663" s="35"/>
      <c r="V663" s="35"/>
      <c r="X663" s="47"/>
      <c r="Z663" s="47"/>
    </row>
    <row r="664" spans="2:26" ht="15" x14ac:dyDescent="0.25">
      <c r="B664" s="17"/>
      <c r="C664" s="17"/>
      <c r="D664" s="258"/>
      <c r="E664" s="22"/>
      <c r="F664" s="23"/>
      <c r="G664" s="22"/>
      <c r="H664" s="38"/>
      <c r="I664" s="11"/>
      <c r="L664" s="11"/>
      <c r="O664" s="14"/>
      <c r="P664" s="11"/>
      <c r="S664" s="14"/>
      <c r="U664" s="35"/>
      <c r="V664" s="35"/>
      <c r="X664" s="47"/>
      <c r="Z664" s="47"/>
    </row>
    <row r="665" spans="2:26" ht="15" x14ac:dyDescent="0.25">
      <c r="B665" s="17"/>
      <c r="C665" s="17"/>
      <c r="D665" s="258"/>
      <c r="E665" s="22"/>
      <c r="F665" s="23"/>
      <c r="G665" s="22"/>
      <c r="H665" s="38"/>
      <c r="I665" s="11"/>
      <c r="K665" s="14"/>
      <c r="L665" s="11"/>
      <c r="O665" s="14"/>
      <c r="P665" s="11"/>
      <c r="S665" s="14"/>
      <c r="U665" s="35"/>
      <c r="V665" s="35"/>
      <c r="X665" s="47"/>
      <c r="Z665" s="47"/>
    </row>
    <row r="666" spans="2:26" ht="15" x14ac:dyDescent="0.25">
      <c r="B666" s="17"/>
      <c r="C666" s="17"/>
      <c r="D666" s="258"/>
      <c r="E666" s="22"/>
      <c r="F666" s="23"/>
      <c r="G666" s="22"/>
      <c r="H666" s="38"/>
      <c r="I666" s="11"/>
      <c r="L666" s="11"/>
      <c r="O666" s="14"/>
      <c r="P666" s="11"/>
      <c r="S666" s="14"/>
      <c r="U666" s="35"/>
      <c r="V666" s="35"/>
      <c r="X666" s="47"/>
      <c r="Z666" s="47"/>
    </row>
    <row r="667" spans="2:26" ht="15.75" thickBot="1" x14ac:dyDescent="0.3">
      <c r="B667" s="18"/>
      <c r="C667" s="18"/>
      <c r="D667" s="259"/>
      <c r="E667" s="24"/>
      <c r="F667" s="25"/>
      <c r="G667" s="24"/>
      <c r="H667" s="39"/>
      <c r="I667" s="12"/>
      <c r="J667" s="4"/>
      <c r="K667" s="4"/>
      <c r="L667" s="12"/>
      <c r="M667" s="4"/>
      <c r="N667" s="4"/>
      <c r="O667" s="15"/>
      <c r="P667" s="12"/>
      <c r="Q667" s="4"/>
      <c r="R667" s="4"/>
      <c r="S667" s="15"/>
      <c r="U667" s="35"/>
      <c r="V667" s="35"/>
      <c r="X667" s="47"/>
      <c r="Z667" s="47"/>
    </row>
    <row r="668" spans="2:26" ht="15" x14ac:dyDescent="0.25">
      <c r="B668" s="17">
        <v>74</v>
      </c>
      <c r="C668" s="17">
        <f t="shared" si="78"/>
        <v>74200</v>
      </c>
      <c r="D668" s="257">
        <v>370</v>
      </c>
      <c r="E668" s="22">
        <f>B668*F668</f>
        <v>94283.024808389571</v>
      </c>
      <c r="F668" s="23">
        <f>F659*(1-X668)</f>
        <v>1274.0949298431024</v>
      </c>
      <c r="G668" s="22">
        <f>B668*H668</f>
        <v>102763.83489081178</v>
      </c>
      <c r="H668" s="38">
        <f>H659*(1-Z668)</f>
        <v>1388.7004714974564</v>
      </c>
      <c r="I668" s="19" t="s">
        <v>142</v>
      </c>
      <c r="J668" s="19">
        <v>530</v>
      </c>
      <c r="K668" s="19">
        <f t="shared" ref="K668:K672" si="85">CEILING(B668*1000/J668,1)</f>
        <v>140</v>
      </c>
      <c r="L668" s="101" t="s">
        <v>453</v>
      </c>
      <c r="M668" s="104" t="s">
        <v>62</v>
      </c>
      <c r="N668" s="104" t="s">
        <v>119</v>
      </c>
      <c r="O668" s="102">
        <v>2</v>
      </c>
      <c r="P668" s="189" t="s">
        <v>465</v>
      </c>
      <c r="Q668" s="190" t="s">
        <v>62</v>
      </c>
      <c r="R668" s="190" t="s">
        <v>119</v>
      </c>
      <c r="S668" s="191">
        <v>3</v>
      </c>
      <c r="U668" s="35"/>
      <c r="V668" s="35"/>
      <c r="X668" s="47">
        <f>$X$452</f>
        <v>1.2999999999999999E-3</v>
      </c>
      <c r="Z668" s="47">
        <f t="shared" si="59"/>
        <v>1.2999999999999999E-3</v>
      </c>
    </row>
    <row r="669" spans="2:26" ht="15" x14ac:dyDescent="0.25">
      <c r="B669" s="17">
        <v>74</v>
      </c>
      <c r="C669" s="17">
        <f t="shared" si="78"/>
        <v>74365</v>
      </c>
      <c r="D669" s="258"/>
      <c r="E669" s="22"/>
      <c r="F669" s="23"/>
      <c r="G669" s="22"/>
      <c r="H669" s="38"/>
      <c r="J669" s="2">
        <v>535</v>
      </c>
      <c r="K669" s="2">
        <f t="shared" si="85"/>
        <v>139</v>
      </c>
      <c r="L669" s="11"/>
      <c r="O669" s="14"/>
      <c r="P669" s="101" t="s">
        <v>528</v>
      </c>
      <c r="Q669" s="104" t="s">
        <v>62</v>
      </c>
      <c r="R669" s="104" t="s">
        <v>119</v>
      </c>
      <c r="S669" s="102">
        <v>3</v>
      </c>
      <c r="U669" s="35"/>
      <c r="V669" s="35"/>
      <c r="X669" s="47"/>
      <c r="Z669" s="47"/>
    </row>
    <row r="670" spans="2:26" ht="15" x14ac:dyDescent="0.25">
      <c r="B670" s="17">
        <v>74</v>
      </c>
      <c r="C670" s="17">
        <f t="shared" ref="C670:C733" si="86">K670*J670</f>
        <v>74520</v>
      </c>
      <c r="D670" s="258"/>
      <c r="E670" s="22"/>
      <c r="F670" s="23"/>
      <c r="G670" s="22"/>
      <c r="H670" s="38"/>
      <c r="J670" s="2">
        <v>540</v>
      </c>
      <c r="K670" s="2">
        <f t="shared" si="85"/>
        <v>138</v>
      </c>
      <c r="L670" s="11"/>
      <c r="O670" s="14"/>
      <c r="P670" s="11"/>
      <c r="S670" s="14"/>
      <c r="U670" s="35"/>
      <c r="V670" s="35"/>
      <c r="X670" s="47"/>
      <c r="Z670" s="47"/>
    </row>
    <row r="671" spans="2:26" ht="15" x14ac:dyDescent="0.25">
      <c r="B671" s="17">
        <v>74</v>
      </c>
      <c r="C671" s="17">
        <f t="shared" si="86"/>
        <v>74120</v>
      </c>
      <c r="D671" s="258"/>
      <c r="E671" s="22"/>
      <c r="F671" s="23"/>
      <c r="G671" s="22"/>
      <c r="H671" s="38"/>
      <c r="J671" s="2">
        <v>545</v>
      </c>
      <c r="K671" s="2">
        <f t="shared" si="85"/>
        <v>136</v>
      </c>
      <c r="L671" s="11"/>
      <c r="O671" s="14"/>
      <c r="P671" s="11"/>
      <c r="S671" s="14"/>
      <c r="U671" s="35"/>
      <c r="V671" s="35"/>
      <c r="X671" s="47"/>
      <c r="Z671" s="47"/>
    </row>
    <row r="672" spans="2:26" ht="15" x14ac:dyDescent="0.25">
      <c r="B672" s="17">
        <v>74</v>
      </c>
      <c r="C672" s="17">
        <f t="shared" si="86"/>
        <v>74250</v>
      </c>
      <c r="D672" s="258"/>
      <c r="E672" s="22"/>
      <c r="F672" s="23"/>
      <c r="G672" s="22"/>
      <c r="H672" s="38"/>
      <c r="J672" s="2">
        <v>550</v>
      </c>
      <c r="K672" s="2">
        <f t="shared" si="85"/>
        <v>135</v>
      </c>
      <c r="L672" s="11"/>
      <c r="O672" s="14"/>
      <c r="P672" s="11"/>
      <c r="S672" s="14"/>
      <c r="U672" s="35"/>
      <c r="V672" s="35"/>
      <c r="X672" s="47"/>
      <c r="Z672" s="47"/>
    </row>
    <row r="673" spans="2:26" ht="15" x14ac:dyDescent="0.25">
      <c r="B673" s="17"/>
      <c r="C673" s="17"/>
      <c r="D673" s="258"/>
      <c r="E673" s="22"/>
      <c r="F673" s="23"/>
      <c r="G673" s="22"/>
      <c r="H673" s="38"/>
      <c r="I673" s="11"/>
      <c r="L673" s="11"/>
      <c r="O673" s="14"/>
      <c r="P673" s="11"/>
      <c r="S673" s="14"/>
      <c r="U673" s="35"/>
      <c r="V673" s="35"/>
      <c r="X673" s="47"/>
      <c r="Z673" s="47"/>
    </row>
    <row r="674" spans="2:26" ht="15" x14ac:dyDescent="0.25">
      <c r="B674" s="17"/>
      <c r="C674" s="17"/>
      <c r="D674" s="258"/>
      <c r="E674" s="22"/>
      <c r="F674" s="23"/>
      <c r="G674" s="22"/>
      <c r="H674" s="38"/>
      <c r="I674" s="11"/>
      <c r="K674" s="14"/>
      <c r="L674" s="11"/>
      <c r="O674" s="14"/>
      <c r="P674" s="11"/>
      <c r="S674" s="14"/>
      <c r="U674" s="35"/>
      <c r="V674" s="35"/>
      <c r="X674" s="47"/>
      <c r="Z674" s="47"/>
    </row>
    <row r="675" spans="2:26" ht="15" x14ac:dyDescent="0.25">
      <c r="B675" s="17"/>
      <c r="C675" s="17"/>
      <c r="D675" s="258"/>
      <c r="E675" s="22"/>
      <c r="F675" s="23"/>
      <c r="G675" s="22"/>
      <c r="H675" s="38"/>
      <c r="I675" s="11"/>
      <c r="L675" s="11"/>
      <c r="O675" s="14"/>
      <c r="P675" s="11"/>
      <c r="S675" s="14"/>
      <c r="U675" s="35"/>
      <c r="V675" s="35"/>
      <c r="X675" s="47"/>
      <c r="Z675" s="47"/>
    </row>
    <row r="676" spans="2:26" ht="15.75" thickBot="1" x14ac:dyDescent="0.3">
      <c r="B676" s="17"/>
      <c r="C676" s="17"/>
      <c r="D676" s="259"/>
      <c r="E676" s="22"/>
      <c r="F676" s="23"/>
      <c r="G676" s="22"/>
      <c r="H676" s="38"/>
      <c r="I676" s="12"/>
      <c r="J676" s="4"/>
      <c r="K676" s="4"/>
      <c r="L676" s="12"/>
      <c r="M676" s="4"/>
      <c r="N676" s="4"/>
      <c r="O676" s="15"/>
      <c r="P676" s="12"/>
      <c r="Q676" s="4"/>
      <c r="R676" s="4"/>
      <c r="S676" s="15"/>
      <c r="U676" s="35"/>
      <c r="V676" s="35"/>
      <c r="X676" s="47"/>
      <c r="Z676" s="47"/>
    </row>
    <row r="677" spans="2:26" ht="15" x14ac:dyDescent="0.25">
      <c r="B677" s="16">
        <v>75</v>
      </c>
      <c r="C677" s="16">
        <f t="shared" si="86"/>
        <v>75260</v>
      </c>
      <c r="D677" s="257">
        <v>375</v>
      </c>
      <c r="E677" s="36">
        <f>B677*F677</f>
        <v>95432.895482572974</v>
      </c>
      <c r="F677" s="51">
        <f>F668*(1-X677)</f>
        <v>1272.4386064343064</v>
      </c>
      <c r="G677" s="36">
        <f>B677*H677</f>
        <v>104017.13706633824</v>
      </c>
      <c r="H677" s="37">
        <f>H668*(1-Z677)</f>
        <v>1386.8951608845098</v>
      </c>
      <c r="I677" s="19" t="s">
        <v>142</v>
      </c>
      <c r="J677" s="19">
        <v>530</v>
      </c>
      <c r="K677" s="19">
        <f t="shared" ref="K677:K681" si="87">CEILING(B677*1000/J677,1)</f>
        <v>142</v>
      </c>
      <c r="L677" s="189" t="s">
        <v>451</v>
      </c>
      <c r="M677" s="190" t="s">
        <v>62</v>
      </c>
      <c r="N677" s="190" t="s">
        <v>119</v>
      </c>
      <c r="O677" s="191">
        <v>3</v>
      </c>
      <c r="P677" s="189" t="s">
        <v>465</v>
      </c>
      <c r="Q677" s="190" t="s">
        <v>62</v>
      </c>
      <c r="R677" s="190" t="s">
        <v>119</v>
      </c>
      <c r="S677" s="191">
        <v>3</v>
      </c>
      <c r="U677" s="35"/>
      <c r="V677" s="35"/>
      <c r="X677" s="47">
        <f>$X$452</f>
        <v>1.2999999999999999E-3</v>
      </c>
      <c r="Z677" s="47">
        <f t="shared" si="59"/>
        <v>1.2999999999999999E-3</v>
      </c>
    </row>
    <row r="678" spans="2:26" ht="15" x14ac:dyDescent="0.25">
      <c r="B678" s="17">
        <v>75</v>
      </c>
      <c r="C678" s="17">
        <f t="shared" si="86"/>
        <v>75435</v>
      </c>
      <c r="D678" s="258"/>
      <c r="E678" s="22"/>
      <c r="F678" s="23"/>
      <c r="G678" s="22"/>
      <c r="H678" s="38"/>
      <c r="J678" s="2">
        <v>535</v>
      </c>
      <c r="K678" s="2">
        <f t="shared" si="87"/>
        <v>141</v>
      </c>
      <c r="L678" s="30" t="s">
        <v>470</v>
      </c>
      <c r="M678" s="31" t="s">
        <v>62</v>
      </c>
      <c r="N678" s="31" t="s">
        <v>119</v>
      </c>
      <c r="O678" s="32">
        <v>3</v>
      </c>
      <c r="P678" s="101" t="s">
        <v>529</v>
      </c>
      <c r="Q678" s="104" t="s">
        <v>62</v>
      </c>
      <c r="R678" s="104" t="s">
        <v>119</v>
      </c>
      <c r="S678" s="102">
        <v>3</v>
      </c>
      <c r="U678" s="35"/>
      <c r="V678" s="35"/>
      <c r="X678" s="47"/>
      <c r="Z678" s="47"/>
    </row>
    <row r="679" spans="2:26" ht="15" x14ac:dyDescent="0.25">
      <c r="B679" s="17">
        <v>75</v>
      </c>
      <c r="C679" s="17">
        <f t="shared" si="86"/>
        <v>75060</v>
      </c>
      <c r="D679" s="258"/>
      <c r="E679" s="22"/>
      <c r="F679" s="23"/>
      <c r="G679" s="22"/>
      <c r="H679" s="38"/>
      <c r="J679" s="2">
        <v>540</v>
      </c>
      <c r="K679" s="2">
        <f t="shared" si="87"/>
        <v>139</v>
      </c>
      <c r="L679" s="11"/>
      <c r="O679" s="14"/>
      <c r="P679" s="11"/>
      <c r="S679" s="14"/>
      <c r="U679" s="35"/>
      <c r="V679" s="35"/>
      <c r="X679" s="47"/>
      <c r="Z679" s="47"/>
    </row>
    <row r="680" spans="2:26" ht="15" x14ac:dyDescent="0.25">
      <c r="B680" s="17">
        <v>75</v>
      </c>
      <c r="C680" s="17">
        <f t="shared" si="86"/>
        <v>75210</v>
      </c>
      <c r="D680" s="258"/>
      <c r="E680" s="22"/>
      <c r="F680" s="23"/>
      <c r="G680" s="22"/>
      <c r="H680" s="38"/>
      <c r="J680" s="2">
        <v>545</v>
      </c>
      <c r="K680" s="2">
        <f t="shared" si="87"/>
        <v>138</v>
      </c>
      <c r="L680" s="11"/>
      <c r="O680" s="14"/>
      <c r="P680" s="11"/>
      <c r="S680" s="14"/>
      <c r="U680" s="35"/>
      <c r="V680" s="35"/>
      <c r="X680" s="47"/>
      <c r="Z680" s="47"/>
    </row>
    <row r="681" spans="2:26" ht="15" x14ac:dyDescent="0.25">
      <c r="B681" s="17">
        <v>75</v>
      </c>
      <c r="C681" s="17">
        <f t="shared" si="86"/>
        <v>75350</v>
      </c>
      <c r="D681" s="258"/>
      <c r="E681" s="22"/>
      <c r="F681" s="23"/>
      <c r="G681" s="22"/>
      <c r="H681" s="38"/>
      <c r="J681" s="2">
        <v>550</v>
      </c>
      <c r="K681" s="2">
        <f t="shared" si="87"/>
        <v>137</v>
      </c>
      <c r="L681" s="11"/>
      <c r="O681" s="14"/>
      <c r="P681" s="11"/>
      <c r="S681" s="14"/>
      <c r="U681" s="35"/>
      <c r="V681" s="35"/>
      <c r="X681" s="47"/>
      <c r="Z681" s="47"/>
    </row>
    <row r="682" spans="2:26" ht="15" x14ac:dyDescent="0.25">
      <c r="B682" s="17"/>
      <c r="C682" s="17"/>
      <c r="D682" s="258"/>
      <c r="E682" s="22"/>
      <c r="F682" s="23"/>
      <c r="G682" s="22"/>
      <c r="H682" s="38"/>
      <c r="I682" s="11"/>
      <c r="L682" s="11"/>
      <c r="O682" s="14"/>
      <c r="P682" s="11"/>
      <c r="S682" s="14"/>
      <c r="U682" s="35"/>
      <c r="V682" s="35"/>
      <c r="X682" s="47"/>
      <c r="Z682" s="47"/>
    </row>
    <row r="683" spans="2:26" ht="15" x14ac:dyDescent="0.25">
      <c r="B683" s="17"/>
      <c r="C683" s="17"/>
      <c r="D683" s="258"/>
      <c r="E683" s="22"/>
      <c r="F683" s="23"/>
      <c r="G683" s="22"/>
      <c r="H683" s="38"/>
      <c r="I683" s="11"/>
      <c r="K683" s="14"/>
      <c r="L683" s="11"/>
      <c r="O683" s="14"/>
      <c r="P683" s="11"/>
      <c r="S683" s="14"/>
      <c r="U683" s="35"/>
      <c r="V683" s="35"/>
      <c r="X683" s="47"/>
      <c r="Z683" s="47"/>
    </row>
    <row r="684" spans="2:26" ht="15" x14ac:dyDescent="0.25">
      <c r="B684" s="17"/>
      <c r="C684" s="17"/>
      <c r="D684" s="258"/>
      <c r="E684" s="22"/>
      <c r="F684" s="23"/>
      <c r="G684" s="22"/>
      <c r="H684" s="38"/>
      <c r="I684" s="11"/>
      <c r="L684" s="11"/>
      <c r="O684" s="14"/>
      <c r="P684" s="11"/>
      <c r="S684" s="14"/>
      <c r="U684" s="35"/>
      <c r="V684" s="35"/>
      <c r="X684" s="47"/>
      <c r="Z684" s="47"/>
    </row>
    <row r="685" spans="2:26" ht="15.75" thickBot="1" x14ac:dyDescent="0.3">
      <c r="B685" s="18"/>
      <c r="C685" s="18"/>
      <c r="D685" s="259"/>
      <c r="E685" s="24"/>
      <c r="F685" s="25"/>
      <c r="G685" s="24"/>
      <c r="H685" s="39"/>
      <c r="I685" s="12"/>
      <c r="J685" s="4"/>
      <c r="K685" s="4"/>
      <c r="L685" s="12"/>
      <c r="M685" s="4"/>
      <c r="N685" s="4"/>
      <c r="O685" s="15"/>
      <c r="P685" s="12"/>
      <c r="Q685" s="4"/>
      <c r="R685" s="4"/>
      <c r="S685" s="15"/>
      <c r="U685" s="35"/>
      <c r="V685" s="35"/>
      <c r="X685" s="47"/>
      <c r="Z685" s="47"/>
    </row>
    <row r="686" spans="2:26" ht="15" x14ac:dyDescent="0.25">
      <c r="B686" s="17">
        <v>76</v>
      </c>
      <c r="C686" s="17">
        <f t="shared" si="86"/>
        <v>76320</v>
      </c>
      <c r="D686" s="257">
        <v>380</v>
      </c>
      <c r="E686" s="22">
        <f>B686*F686</f>
        <v>96579.617154691572</v>
      </c>
      <c r="F686" s="23">
        <f>F677*(1-X686)</f>
        <v>1270.7844362459418</v>
      </c>
      <c r="G686" s="22">
        <f>B686*H686</f>
        <v>105267.00698532736</v>
      </c>
      <c r="H686" s="38">
        <f>H677*(1-Z686)</f>
        <v>1385.0921971753601</v>
      </c>
      <c r="I686" s="19" t="s">
        <v>142</v>
      </c>
      <c r="J686" s="19">
        <v>530</v>
      </c>
      <c r="K686" s="19">
        <f t="shared" ref="K686:K690" si="88">CEILING(B686*1000/J686,1)</f>
        <v>144</v>
      </c>
      <c r="L686" s="189" t="s">
        <v>451</v>
      </c>
      <c r="M686" s="190" t="s">
        <v>62</v>
      </c>
      <c r="N686" s="190" t="s">
        <v>119</v>
      </c>
      <c r="O686" s="191">
        <v>3</v>
      </c>
      <c r="P686" s="189" t="s">
        <v>465</v>
      </c>
      <c r="Q686" s="190" t="s">
        <v>62</v>
      </c>
      <c r="R686" s="190" t="s">
        <v>119</v>
      </c>
      <c r="S686" s="191">
        <v>3</v>
      </c>
      <c r="U686" s="35"/>
      <c r="V686" s="35"/>
      <c r="X686" s="47">
        <f>$X$452</f>
        <v>1.2999999999999999E-3</v>
      </c>
      <c r="Z686" s="47">
        <f t="shared" si="59"/>
        <v>1.2999999999999999E-3</v>
      </c>
    </row>
    <row r="687" spans="2:26" ht="15" x14ac:dyDescent="0.25">
      <c r="B687" s="17">
        <v>76</v>
      </c>
      <c r="C687" s="17">
        <f t="shared" si="86"/>
        <v>76505</v>
      </c>
      <c r="D687" s="258"/>
      <c r="E687" s="22"/>
      <c r="F687" s="23"/>
      <c r="G687" s="22"/>
      <c r="H687" s="38"/>
      <c r="J687" s="2">
        <v>535</v>
      </c>
      <c r="K687" s="2">
        <f t="shared" si="88"/>
        <v>143</v>
      </c>
      <c r="L687" s="30" t="s">
        <v>470</v>
      </c>
      <c r="M687" s="31" t="s">
        <v>62</v>
      </c>
      <c r="N687" s="31" t="s">
        <v>119</v>
      </c>
      <c r="O687" s="32">
        <v>3</v>
      </c>
      <c r="P687" s="101" t="s">
        <v>529</v>
      </c>
      <c r="Q687" s="104" t="s">
        <v>62</v>
      </c>
      <c r="R687" s="104" t="s">
        <v>119</v>
      </c>
      <c r="S687" s="102">
        <v>3</v>
      </c>
      <c r="U687" s="35"/>
      <c r="V687" s="35"/>
      <c r="X687" s="47"/>
      <c r="Z687" s="47"/>
    </row>
    <row r="688" spans="2:26" ht="15" x14ac:dyDescent="0.25">
      <c r="B688" s="17">
        <v>76</v>
      </c>
      <c r="C688" s="17">
        <f t="shared" si="86"/>
        <v>76140</v>
      </c>
      <c r="D688" s="258"/>
      <c r="E688" s="22"/>
      <c r="F688" s="23"/>
      <c r="G688" s="22"/>
      <c r="H688" s="38"/>
      <c r="J688" s="2">
        <v>540</v>
      </c>
      <c r="K688" s="2">
        <f t="shared" si="88"/>
        <v>141</v>
      </c>
      <c r="L688" s="11"/>
      <c r="O688" s="14"/>
      <c r="P688" s="11"/>
      <c r="S688" s="14"/>
      <c r="U688" s="35"/>
      <c r="V688" s="35"/>
      <c r="X688" s="47"/>
      <c r="Z688" s="47"/>
    </row>
    <row r="689" spans="2:26" ht="15" x14ac:dyDescent="0.25">
      <c r="B689" s="17">
        <v>76</v>
      </c>
      <c r="C689" s="17">
        <f t="shared" si="86"/>
        <v>76300</v>
      </c>
      <c r="D689" s="258"/>
      <c r="E689" s="22"/>
      <c r="F689" s="23"/>
      <c r="G689" s="22"/>
      <c r="H689" s="38"/>
      <c r="J689" s="2">
        <v>545</v>
      </c>
      <c r="K689" s="2">
        <f t="shared" si="88"/>
        <v>140</v>
      </c>
      <c r="L689" s="11"/>
      <c r="O689" s="14"/>
      <c r="P689" s="11"/>
      <c r="S689" s="14"/>
      <c r="U689" s="35"/>
      <c r="V689" s="35"/>
      <c r="X689" s="47"/>
      <c r="Z689" s="47"/>
    </row>
    <row r="690" spans="2:26" ht="15" x14ac:dyDescent="0.25">
      <c r="B690" s="17">
        <v>76</v>
      </c>
      <c r="C690" s="17">
        <f t="shared" si="86"/>
        <v>76450</v>
      </c>
      <c r="D690" s="258"/>
      <c r="E690" s="22"/>
      <c r="F690" s="23"/>
      <c r="G690" s="22"/>
      <c r="H690" s="38"/>
      <c r="J690" s="2">
        <v>550</v>
      </c>
      <c r="K690" s="2">
        <f t="shared" si="88"/>
        <v>139</v>
      </c>
      <c r="L690" s="11"/>
      <c r="O690" s="14"/>
      <c r="P690" s="11"/>
      <c r="S690" s="14"/>
      <c r="U690" s="35"/>
      <c r="V690" s="35"/>
      <c r="X690" s="47"/>
      <c r="Z690" s="47"/>
    </row>
    <row r="691" spans="2:26" ht="15" x14ac:dyDescent="0.25">
      <c r="B691" s="17"/>
      <c r="C691" s="17"/>
      <c r="D691" s="258"/>
      <c r="E691" s="22"/>
      <c r="F691" s="23"/>
      <c r="G691" s="22"/>
      <c r="H691" s="38"/>
      <c r="I691" s="11"/>
      <c r="L691" s="11"/>
      <c r="O691" s="14"/>
      <c r="P691" s="11"/>
      <c r="S691" s="14"/>
      <c r="U691" s="35"/>
      <c r="V691" s="35"/>
      <c r="X691" s="47"/>
      <c r="Z691" s="47"/>
    </row>
    <row r="692" spans="2:26" ht="15" x14ac:dyDescent="0.25">
      <c r="B692" s="17"/>
      <c r="C692" s="17"/>
      <c r="D692" s="258"/>
      <c r="E692" s="22"/>
      <c r="F692" s="23"/>
      <c r="G692" s="22"/>
      <c r="H692" s="38"/>
      <c r="I692" s="11"/>
      <c r="K692" s="14"/>
      <c r="L692" s="11"/>
      <c r="O692" s="14"/>
      <c r="P692" s="11"/>
      <c r="S692" s="14"/>
      <c r="U692" s="35"/>
      <c r="V692" s="35"/>
      <c r="X692" s="47"/>
      <c r="Z692" s="47"/>
    </row>
    <row r="693" spans="2:26" ht="15" x14ac:dyDescent="0.25">
      <c r="B693" s="17"/>
      <c r="C693" s="17"/>
      <c r="D693" s="258"/>
      <c r="E693" s="22"/>
      <c r="F693" s="23"/>
      <c r="G693" s="22"/>
      <c r="H693" s="38"/>
      <c r="I693" s="11"/>
      <c r="L693" s="11"/>
      <c r="O693" s="14"/>
      <c r="P693" s="11"/>
      <c r="S693" s="14"/>
      <c r="U693" s="35"/>
      <c r="V693" s="35"/>
      <c r="X693" s="47"/>
      <c r="Z693" s="47"/>
    </row>
    <row r="694" spans="2:26" ht="15.75" thickBot="1" x14ac:dyDescent="0.3">
      <c r="B694" s="17"/>
      <c r="C694" s="17"/>
      <c r="D694" s="259"/>
      <c r="E694" s="22"/>
      <c r="F694" s="23"/>
      <c r="G694" s="22"/>
      <c r="H694" s="38"/>
      <c r="I694" s="12"/>
      <c r="J694" s="4"/>
      <c r="K694" s="4"/>
      <c r="L694" s="12"/>
      <c r="M694" s="4"/>
      <c r="N694" s="4"/>
      <c r="O694" s="15"/>
      <c r="P694" s="12"/>
      <c r="Q694" s="4"/>
      <c r="R694" s="4"/>
      <c r="S694" s="15"/>
      <c r="U694" s="35"/>
      <c r="V694" s="35"/>
      <c r="X694" s="47"/>
      <c r="Z694" s="47"/>
    </row>
    <row r="695" spans="2:26" ht="15" x14ac:dyDescent="0.25">
      <c r="B695" s="16">
        <v>77</v>
      </c>
      <c r="C695" s="16">
        <f t="shared" si="86"/>
        <v>77380</v>
      </c>
      <c r="D695" s="257">
        <v>385</v>
      </c>
      <c r="E695" s="36">
        <f>B695*F695</f>
        <v>97723.196068869293</v>
      </c>
      <c r="F695" s="51">
        <f>F686*(1-X695)</f>
        <v>1269.1324164788221</v>
      </c>
      <c r="G695" s="36">
        <f>B695*H695</f>
        <v>106513.45145356547</v>
      </c>
      <c r="H695" s="37">
        <f>H686*(1-Z695)</f>
        <v>1383.2915773190321</v>
      </c>
      <c r="I695" s="19" t="s">
        <v>142</v>
      </c>
      <c r="J695" s="19">
        <v>530</v>
      </c>
      <c r="K695" s="19">
        <f t="shared" ref="K695:K699" si="89">CEILING(B695*1000/J695,1)</f>
        <v>146</v>
      </c>
      <c r="L695" s="189" t="s">
        <v>451</v>
      </c>
      <c r="M695" s="190" t="s">
        <v>62</v>
      </c>
      <c r="N695" s="190" t="s">
        <v>119</v>
      </c>
      <c r="O695" s="191">
        <v>3</v>
      </c>
      <c r="P695" s="189" t="s">
        <v>465</v>
      </c>
      <c r="Q695" s="190" t="s">
        <v>62</v>
      </c>
      <c r="R695" s="190" t="s">
        <v>119</v>
      </c>
      <c r="S695" s="191">
        <v>3</v>
      </c>
      <c r="U695" s="35"/>
      <c r="V695" s="35"/>
      <c r="X695" s="47">
        <f>$X$452</f>
        <v>1.2999999999999999E-3</v>
      </c>
      <c r="Z695" s="47">
        <f t="shared" si="59"/>
        <v>1.2999999999999999E-3</v>
      </c>
    </row>
    <row r="696" spans="2:26" ht="15" x14ac:dyDescent="0.25">
      <c r="B696" s="17">
        <v>77</v>
      </c>
      <c r="C696" s="17">
        <f t="shared" si="86"/>
        <v>77040</v>
      </c>
      <c r="D696" s="258"/>
      <c r="E696" s="22"/>
      <c r="F696" s="23"/>
      <c r="G696" s="22"/>
      <c r="H696" s="38"/>
      <c r="J696" s="2">
        <v>535</v>
      </c>
      <c r="K696" s="2">
        <f t="shared" si="89"/>
        <v>144</v>
      </c>
      <c r="L696" s="30" t="s">
        <v>470</v>
      </c>
      <c r="M696" s="31" t="s">
        <v>62</v>
      </c>
      <c r="N696" s="31" t="s">
        <v>119</v>
      </c>
      <c r="O696" s="32">
        <v>3</v>
      </c>
      <c r="P696" s="101" t="s">
        <v>529</v>
      </c>
      <c r="Q696" s="104" t="s">
        <v>62</v>
      </c>
      <c r="R696" s="104" t="s">
        <v>119</v>
      </c>
      <c r="S696" s="102">
        <v>3</v>
      </c>
      <c r="U696" s="35"/>
      <c r="V696" s="35"/>
      <c r="X696" s="47"/>
      <c r="Z696" s="47"/>
    </row>
    <row r="697" spans="2:26" ht="15" x14ac:dyDescent="0.25">
      <c r="B697" s="17">
        <v>77</v>
      </c>
      <c r="C697" s="17">
        <f t="shared" si="86"/>
        <v>77220</v>
      </c>
      <c r="D697" s="258"/>
      <c r="E697" s="22"/>
      <c r="F697" s="23"/>
      <c r="G697" s="22"/>
      <c r="H697" s="38"/>
      <c r="J697" s="2">
        <v>540</v>
      </c>
      <c r="K697" s="2">
        <f t="shared" si="89"/>
        <v>143</v>
      </c>
      <c r="L697" s="11"/>
      <c r="O697" s="14"/>
      <c r="P697" s="11"/>
      <c r="S697" s="14"/>
      <c r="U697" s="35"/>
      <c r="V697" s="35"/>
      <c r="X697" s="47"/>
      <c r="Z697" s="47"/>
    </row>
    <row r="698" spans="2:26" ht="15" x14ac:dyDescent="0.25">
      <c r="B698" s="17">
        <v>77</v>
      </c>
      <c r="C698" s="17">
        <f t="shared" si="86"/>
        <v>77390</v>
      </c>
      <c r="D698" s="258"/>
      <c r="E698" s="22"/>
      <c r="F698" s="23"/>
      <c r="G698" s="22"/>
      <c r="H698" s="38"/>
      <c r="J698" s="2">
        <v>545</v>
      </c>
      <c r="K698" s="2">
        <f t="shared" si="89"/>
        <v>142</v>
      </c>
      <c r="L698" s="11"/>
      <c r="O698" s="14"/>
      <c r="P698" s="11"/>
      <c r="S698" s="14"/>
      <c r="U698" s="35"/>
      <c r="V698" s="35"/>
      <c r="X698" s="47"/>
      <c r="Z698" s="47"/>
    </row>
    <row r="699" spans="2:26" ht="15" x14ac:dyDescent="0.25">
      <c r="B699" s="17">
        <v>77</v>
      </c>
      <c r="C699" s="17">
        <f t="shared" si="86"/>
        <v>77000</v>
      </c>
      <c r="D699" s="258"/>
      <c r="E699" s="22"/>
      <c r="F699" s="23"/>
      <c r="G699" s="22"/>
      <c r="H699" s="38"/>
      <c r="J699" s="2">
        <v>550</v>
      </c>
      <c r="K699" s="2">
        <f t="shared" si="89"/>
        <v>140</v>
      </c>
      <c r="L699" s="11"/>
      <c r="O699" s="14"/>
      <c r="P699" s="11"/>
      <c r="S699" s="14"/>
      <c r="U699" s="35"/>
      <c r="V699" s="35"/>
      <c r="X699" s="47"/>
      <c r="Z699" s="47"/>
    </row>
    <row r="700" spans="2:26" ht="15" x14ac:dyDescent="0.25">
      <c r="B700" s="17"/>
      <c r="C700" s="17"/>
      <c r="D700" s="258"/>
      <c r="E700" s="22"/>
      <c r="F700" s="23"/>
      <c r="G700" s="22"/>
      <c r="H700" s="38"/>
      <c r="I700" s="11"/>
      <c r="L700" s="11"/>
      <c r="O700" s="14"/>
      <c r="P700" s="11"/>
      <c r="S700" s="14"/>
      <c r="U700" s="35"/>
      <c r="V700" s="35"/>
      <c r="X700" s="47"/>
      <c r="Z700" s="47"/>
    </row>
    <row r="701" spans="2:26" ht="15" x14ac:dyDescent="0.25">
      <c r="B701" s="17"/>
      <c r="C701" s="17"/>
      <c r="D701" s="258"/>
      <c r="E701" s="22"/>
      <c r="F701" s="23"/>
      <c r="G701" s="22"/>
      <c r="H701" s="38"/>
      <c r="I701" s="11"/>
      <c r="K701" s="14"/>
      <c r="L701" s="11"/>
      <c r="O701" s="14"/>
      <c r="P701" s="11"/>
      <c r="S701" s="14"/>
      <c r="U701" s="35"/>
      <c r="V701" s="35"/>
      <c r="X701" s="47"/>
      <c r="Z701" s="47"/>
    </row>
    <row r="702" spans="2:26" ht="15" x14ac:dyDescent="0.25">
      <c r="B702" s="17"/>
      <c r="C702" s="17"/>
      <c r="D702" s="258"/>
      <c r="E702" s="22"/>
      <c r="F702" s="23"/>
      <c r="G702" s="22"/>
      <c r="H702" s="38"/>
      <c r="I702" s="11"/>
      <c r="L702" s="11"/>
      <c r="O702" s="14"/>
      <c r="P702" s="11"/>
      <c r="S702" s="14"/>
      <c r="U702" s="35"/>
      <c r="V702" s="35"/>
      <c r="X702" s="47"/>
      <c r="Z702" s="47"/>
    </row>
    <row r="703" spans="2:26" ht="15.75" thickBot="1" x14ac:dyDescent="0.3">
      <c r="B703" s="18"/>
      <c r="C703" s="18"/>
      <c r="D703" s="259"/>
      <c r="E703" s="24"/>
      <c r="F703" s="25"/>
      <c r="G703" s="24"/>
      <c r="H703" s="39"/>
      <c r="I703" s="12"/>
      <c r="J703" s="4"/>
      <c r="K703" s="4"/>
      <c r="L703" s="12"/>
      <c r="M703" s="4"/>
      <c r="N703" s="4"/>
      <c r="O703" s="15"/>
      <c r="P703" s="12"/>
      <c r="Q703" s="4"/>
      <c r="R703" s="4"/>
      <c r="S703" s="15"/>
      <c r="U703" s="35"/>
      <c r="V703" s="35"/>
      <c r="X703" s="47"/>
      <c r="Z703" s="47"/>
    </row>
    <row r="704" spans="2:26" ht="15" x14ac:dyDescent="0.25">
      <c r="B704" s="17">
        <v>78</v>
      </c>
      <c r="C704" s="17">
        <f t="shared" si="86"/>
        <v>78440</v>
      </c>
      <c r="D704" s="257">
        <v>390</v>
      </c>
      <c r="E704" s="22">
        <f>B704*F704</f>
        <v>98863.63845831716</v>
      </c>
      <c r="F704" s="23">
        <f>F695*(1-X704)</f>
        <v>1267.4825443373995</v>
      </c>
      <c r="G704" s="22">
        <f>B704*H704</f>
        <v>107756.47726494435</v>
      </c>
      <c r="H704" s="38">
        <f>H695*(1-Z704)</f>
        <v>1381.4932982685173</v>
      </c>
      <c r="I704" s="19" t="s">
        <v>142</v>
      </c>
      <c r="J704" s="19">
        <v>530</v>
      </c>
      <c r="K704" s="19">
        <f t="shared" ref="K704:K708" si="90">CEILING(B704*1000/J704,1)</f>
        <v>148</v>
      </c>
      <c r="L704" s="189" t="s">
        <v>451</v>
      </c>
      <c r="M704" s="190" t="s">
        <v>62</v>
      </c>
      <c r="N704" s="190" t="s">
        <v>119</v>
      </c>
      <c r="O704" s="191">
        <v>3</v>
      </c>
      <c r="P704" s="189" t="s">
        <v>465</v>
      </c>
      <c r="Q704" s="190" t="s">
        <v>62</v>
      </c>
      <c r="R704" s="190" t="s">
        <v>119</v>
      </c>
      <c r="S704" s="191">
        <v>3</v>
      </c>
      <c r="U704" s="35"/>
      <c r="V704" s="35"/>
      <c r="X704" s="47">
        <f>$X$452</f>
        <v>1.2999999999999999E-3</v>
      </c>
      <c r="Z704" s="47">
        <f t="shared" si="59"/>
        <v>1.2999999999999999E-3</v>
      </c>
    </row>
    <row r="705" spans="2:26" ht="15" x14ac:dyDescent="0.25">
      <c r="B705" s="17">
        <v>78</v>
      </c>
      <c r="C705" s="17">
        <f t="shared" si="86"/>
        <v>78110</v>
      </c>
      <c r="D705" s="258"/>
      <c r="E705" s="22"/>
      <c r="F705" s="23"/>
      <c r="G705" s="22"/>
      <c r="H705" s="38"/>
      <c r="J705" s="2">
        <v>535</v>
      </c>
      <c r="K705" s="2">
        <f t="shared" si="90"/>
        <v>146</v>
      </c>
      <c r="L705" s="30" t="s">
        <v>470</v>
      </c>
      <c r="M705" s="31" t="s">
        <v>62</v>
      </c>
      <c r="N705" s="31" t="s">
        <v>119</v>
      </c>
      <c r="O705" s="32">
        <v>3</v>
      </c>
      <c r="P705" s="101" t="s">
        <v>529</v>
      </c>
      <c r="Q705" s="104" t="s">
        <v>62</v>
      </c>
      <c r="R705" s="104" t="s">
        <v>119</v>
      </c>
      <c r="S705" s="102">
        <v>3</v>
      </c>
      <c r="U705" s="35"/>
      <c r="V705" s="35"/>
      <c r="X705" s="47"/>
      <c r="Z705" s="47"/>
    </row>
    <row r="706" spans="2:26" ht="15" x14ac:dyDescent="0.25">
      <c r="B706" s="17">
        <v>78</v>
      </c>
      <c r="C706" s="17">
        <f t="shared" si="86"/>
        <v>78300</v>
      </c>
      <c r="D706" s="258"/>
      <c r="E706" s="22"/>
      <c r="F706" s="23"/>
      <c r="G706" s="22"/>
      <c r="H706" s="38"/>
      <c r="J706" s="2">
        <v>540</v>
      </c>
      <c r="K706" s="2">
        <f t="shared" si="90"/>
        <v>145</v>
      </c>
      <c r="L706" s="11"/>
      <c r="O706" s="14"/>
      <c r="P706" s="11"/>
      <c r="S706" s="14"/>
      <c r="U706" s="35"/>
      <c r="V706" s="35"/>
      <c r="X706" s="47"/>
      <c r="Z706" s="47"/>
    </row>
    <row r="707" spans="2:26" ht="15" x14ac:dyDescent="0.25">
      <c r="B707" s="17">
        <v>78</v>
      </c>
      <c r="C707" s="17">
        <f t="shared" si="86"/>
        <v>78480</v>
      </c>
      <c r="D707" s="258"/>
      <c r="E707" s="22"/>
      <c r="F707" s="23"/>
      <c r="G707" s="22"/>
      <c r="H707" s="38"/>
      <c r="J707" s="2">
        <v>545</v>
      </c>
      <c r="K707" s="2">
        <f t="shared" si="90"/>
        <v>144</v>
      </c>
      <c r="L707" s="11"/>
      <c r="O707" s="14"/>
      <c r="P707" s="11"/>
      <c r="S707" s="14"/>
      <c r="U707" s="35"/>
      <c r="V707" s="35"/>
      <c r="X707" s="47"/>
      <c r="Z707" s="47"/>
    </row>
    <row r="708" spans="2:26" ht="15" x14ac:dyDescent="0.25">
      <c r="B708" s="17">
        <v>78</v>
      </c>
      <c r="C708" s="17">
        <f t="shared" si="86"/>
        <v>78100</v>
      </c>
      <c r="D708" s="258"/>
      <c r="E708" s="22"/>
      <c r="F708" s="23"/>
      <c r="G708" s="22"/>
      <c r="H708" s="38"/>
      <c r="J708" s="2">
        <v>550</v>
      </c>
      <c r="K708" s="2">
        <f t="shared" si="90"/>
        <v>142</v>
      </c>
      <c r="L708" s="11"/>
      <c r="O708" s="14"/>
      <c r="P708" s="11"/>
      <c r="S708" s="14"/>
      <c r="U708" s="35"/>
      <c r="V708" s="35"/>
      <c r="X708" s="47"/>
      <c r="Z708" s="47"/>
    </row>
    <row r="709" spans="2:26" ht="15" x14ac:dyDescent="0.25">
      <c r="B709" s="17"/>
      <c r="C709" s="17"/>
      <c r="D709" s="258"/>
      <c r="E709" s="22"/>
      <c r="F709" s="23"/>
      <c r="G709" s="22"/>
      <c r="H709" s="38"/>
      <c r="I709" s="11"/>
      <c r="L709" s="11"/>
      <c r="O709" s="14"/>
      <c r="P709" s="11"/>
      <c r="S709" s="14"/>
      <c r="U709" s="35"/>
      <c r="V709" s="35"/>
      <c r="X709" s="47"/>
      <c r="Z709" s="47"/>
    </row>
    <row r="710" spans="2:26" ht="15" x14ac:dyDescent="0.25">
      <c r="B710" s="17"/>
      <c r="C710" s="17"/>
      <c r="D710" s="258"/>
      <c r="E710" s="22"/>
      <c r="F710" s="23"/>
      <c r="G710" s="22"/>
      <c r="H710" s="38"/>
      <c r="I710" s="11"/>
      <c r="K710" s="14"/>
      <c r="L710" s="11"/>
      <c r="O710" s="14"/>
      <c r="P710" s="11"/>
      <c r="S710" s="14"/>
      <c r="U710" s="35"/>
      <c r="V710" s="35"/>
      <c r="X710" s="47"/>
      <c r="Z710" s="47"/>
    </row>
    <row r="711" spans="2:26" ht="15" x14ac:dyDescent="0.25">
      <c r="B711" s="17"/>
      <c r="C711" s="17"/>
      <c r="D711" s="258"/>
      <c r="E711" s="22"/>
      <c r="F711" s="23"/>
      <c r="G711" s="22"/>
      <c r="H711" s="38"/>
      <c r="I711" s="11"/>
      <c r="L711" s="11"/>
      <c r="O711" s="14"/>
      <c r="P711" s="11"/>
      <c r="S711" s="14"/>
      <c r="U711" s="35"/>
      <c r="V711" s="35"/>
      <c r="X711" s="47"/>
      <c r="Z711" s="47"/>
    </row>
    <row r="712" spans="2:26" ht="15.75" thickBot="1" x14ac:dyDescent="0.3">
      <c r="B712" s="17"/>
      <c r="C712" s="17"/>
      <c r="D712" s="259"/>
      <c r="E712" s="22"/>
      <c r="F712" s="23"/>
      <c r="G712" s="22"/>
      <c r="H712" s="38"/>
      <c r="I712" s="12"/>
      <c r="J712" s="4"/>
      <c r="K712" s="4"/>
      <c r="L712" s="12"/>
      <c r="M712" s="4"/>
      <c r="N712" s="4"/>
      <c r="O712" s="15"/>
      <c r="P712" s="12"/>
      <c r="Q712" s="4"/>
      <c r="R712" s="4"/>
      <c r="S712" s="15"/>
      <c r="U712" s="35"/>
      <c r="V712" s="35"/>
      <c r="X712" s="47"/>
      <c r="Z712" s="47"/>
    </row>
    <row r="713" spans="2:26" ht="15" x14ac:dyDescent="0.25">
      <c r="B713" s="16">
        <v>79</v>
      </c>
      <c r="C713" s="16">
        <f t="shared" si="86"/>
        <v>79500</v>
      </c>
      <c r="D713" s="257">
        <v>395</v>
      </c>
      <c r="E713" s="36">
        <f>B713*F713</f>
        <v>100000.95054535111</v>
      </c>
      <c r="F713" s="51">
        <f>F704*(1-X713)</f>
        <v>1265.8348170297609</v>
      </c>
      <c r="G713" s="36">
        <f>B713*H713</f>
        <v>108996.0912014807</v>
      </c>
      <c r="H713" s="37">
        <f>H704*(1-Z713)</f>
        <v>1379.6973569807683</v>
      </c>
      <c r="I713" s="19" t="s">
        <v>142</v>
      </c>
      <c r="J713" s="19">
        <v>530</v>
      </c>
      <c r="K713" s="19">
        <f t="shared" ref="K713:K717" si="91">CEILING(B713*1000/J713,1)</f>
        <v>150</v>
      </c>
      <c r="L713" s="189" t="s">
        <v>451</v>
      </c>
      <c r="M713" s="190" t="s">
        <v>62</v>
      </c>
      <c r="N713" s="190" t="s">
        <v>119</v>
      </c>
      <c r="O713" s="191">
        <v>3</v>
      </c>
      <c r="P713" s="189" t="s">
        <v>465</v>
      </c>
      <c r="Q713" s="190" t="s">
        <v>62</v>
      </c>
      <c r="R713" s="190" t="s">
        <v>119</v>
      </c>
      <c r="S713" s="191">
        <v>3</v>
      </c>
      <c r="U713" s="35"/>
      <c r="V713" s="35"/>
      <c r="X713" s="47">
        <f>$X$452</f>
        <v>1.2999999999999999E-3</v>
      </c>
      <c r="Z713" s="47">
        <f t="shared" si="59"/>
        <v>1.2999999999999999E-3</v>
      </c>
    </row>
    <row r="714" spans="2:26" ht="15" x14ac:dyDescent="0.25">
      <c r="B714" s="17">
        <v>79</v>
      </c>
      <c r="C714" s="17">
        <f t="shared" si="86"/>
        <v>79180</v>
      </c>
      <c r="D714" s="258"/>
      <c r="E714" s="22"/>
      <c r="F714" s="23"/>
      <c r="G714" s="22"/>
      <c r="H714" s="38"/>
      <c r="J714" s="2">
        <v>535</v>
      </c>
      <c r="K714" s="2">
        <f t="shared" si="91"/>
        <v>148</v>
      </c>
      <c r="L714" s="30" t="s">
        <v>470</v>
      </c>
      <c r="M714" s="31" t="s">
        <v>62</v>
      </c>
      <c r="N714" s="31" t="s">
        <v>119</v>
      </c>
      <c r="O714" s="32">
        <v>3</v>
      </c>
      <c r="P714" s="101" t="s">
        <v>529</v>
      </c>
      <c r="Q714" s="104" t="s">
        <v>62</v>
      </c>
      <c r="R714" s="104" t="s">
        <v>119</v>
      </c>
      <c r="S714" s="102">
        <v>3</v>
      </c>
      <c r="U714" s="35"/>
      <c r="V714" s="35"/>
      <c r="X714" s="47"/>
      <c r="Z714" s="47"/>
    </row>
    <row r="715" spans="2:26" ht="15" x14ac:dyDescent="0.25">
      <c r="B715" s="17">
        <v>79</v>
      </c>
      <c r="C715" s="17">
        <f t="shared" si="86"/>
        <v>79380</v>
      </c>
      <c r="D715" s="258"/>
      <c r="E715" s="22"/>
      <c r="F715" s="23"/>
      <c r="G715" s="22"/>
      <c r="H715" s="38"/>
      <c r="J715" s="2">
        <v>540</v>
      </c>
      <c r="K715" s="2">
        <f t="shared" si="91"/>
        <v>147</v>
      </c>
      <c r="L715" s="11"/>
      <c r="O715" s="14"/>
      <c r="P715" s="11"/>
      <c r="S715" s="14"/>
      <c r="U715" s="35"/>
      <c r="V715" s="35"/>
      <c r="X715" s="47"/>
      <c r="Z715" s="47"/>
    </row>
    <row r="716" spans="2:26" ht="15" x14ac:dyDescent="0.25">
      <c r="B716" s="17">
        <v>79</v>
      </c>
      <c r="C716" s="17">
        <f t="shared" si="86"/>
        <v>79025</v>
      </c>
      <c r="D716" s="258"/>
      <c r="E716" s="22"/>
      <c r="F716" s="23"/>
      <c r="G716" s="22"/>
      <c r="H716" s="38"/>
      <c r="J716" s="2">
        <v>545</v>
      </c>
      <c r="K716" s="2">
        <f t="shared" si="91"/>
        <v>145</v>
      </c>
      <c r="L716" s="11"/>
      <c r="O716" s="14"/>
      <c r="P716" s="11"/>
      <c r="S716" s="14"/>
      <c r="U716" s="35"/>
      <c r="V716" s="35"/>
      <c r="X716" s="47"/>
      <c r="Z716" s="47"/>
    </row>
    <row r="717" spans="2:26" ht="15" x14ac:dyDescent="0.25">
      <c r="B717" s="17">
        <v>79</v>
      </c>
      <c r="C717" s="17">
        <f t="shared" si="86"/>
        <v>79200</v>
      </c>
      <c r="D717" s="258"/>
      <c r="E717" s="22"/>
      <c r="F717" s="23"/>
      <c r="G717" s="22"/>
      <c r="H717" s="38"/>
      <c r="J717" s="2">
        <v>550</v>
      </c>
      <c r="K717" s="2">
        <f t="shared" si="91"/>
        <v>144</v>
      </c>
      <c r="L717" s="11"/>
      <c r="O717" s="14"/>
      <c r="P717" s="11"/>
      <c r="S717" s="14"/>
      <c r="U717" s="35"/>
      <c r="V717" s="35"/>
      <c r="X717" s="47"/>
      <c r="Z717" s="47"/>
    </row>
    <row r="718" spans="2:26" ht="15" x14ac:dyDescent="0.25">
      <c r="B718" s="17"/>
      <c r="C718" s="17"/>
      <c r="D718" s="258"/>
      <c r="E718" s="22"/>
      <c r="F718" s="23"/>
      <c r="G718" s="22"/>
      <c r="H718" s="38"/>
      <c r="I718" s="11"/>
      <c r="L718" s="11"/>
      <c r="O718" s="14"/>
      <c r="P718" s="11"/>
      <c r="S718" s="14"/>
      <c r="U718" s="35"/>
      <c r="V718" s="35"/>
      <c r="X718" s="47"/>
      <c r="Z718" s="47"/>
    </row>
    <row r="719" spans="2:26" ht="15" x14ac:dyDescent="0.25">
      <c r="B719" s="17"/>
      <c r="C719" s="17"/>
      <c r="D719" s="258"/>
      <c r="E719" s="22"/>
      <c r="F719" s="23"/>
      <c r="G719" s="22"/>
      <c r="H719" s="38"/>
      <c r="I719" s="11"/>
      <c r="K719" s="14"/>
      <c r="L719" s="11"/>
      <c r="O719" s="14"/>
      <c r="P719" s="11"/>
      <c r="S719" s="14"/>
      <c r="U719" s="35"/>
      <c r="V719" s="35"/>
      <c r="X719" s="47"/>
      <c r="Z719" s="47"/>
    </row>
    <row r="720" spans="2:26" ht="15" x14ac:dyDescent="0.25">
      <c r="B720" s="17"/>
      <c r="C720" s="17"/>
      <c r="D720" s="258"/>
      <c r="E720" s="22"/>
      <c r="F720" s="23"/>
      <c r="G720" s="22"/>
      <c r="H720" s="38"/>
      <c r="I720" s="11"/>
      <c r="L720" s="11"/>
      <c r="O720" s="14"/>
      <c r="P720" s="11"/>
      <c r="S720" s="14"/>
      <c r="U720" s="35"/>
      <c r="V720" s="35"/>
      <c r="X720" s="47"/>
      <c r="Z720" s="47"/>
    </row>
    <row r="721" spans="2:26" ht="15.75" thickBot="1" x14ac:dyDescent="0.3">
      <c r="B721" s="18"/>
      <c r="C721" s="18"/>
      <c r="D721" s="259"/>
      <c r="E721" s="24"/>
      <c r="F721" s="25"/>
      <c r="G721" s="24"/>
      <c r="H721" s="39"/>
      <c r="I721" s="12"/>
      <c r="J721" s="4"/>
      <c r="K721" s="4"/>
      <c r="L721" s="12"/>
      <c r="M721" s="4"/>
      <c r="N721" s="4"/>
      <c r="O721" s="15"/>
      <c r="P721" s="12"/>
      <c r="Q721" s="4"/>
      <c r="R721" s="4"/>
      <c r="S721" s="15"/>
      <c r="U721" s="35"/>
      <c r="V721" s="35"/>
      <c r="X721" s="47"/>
      <c r="Z721" s="47"/>
    </row>
    <row r="722" spans="2:26" ht="15" x14ac:dyDescent="0.25">
      <c r="B722" s="10">
        <v>80</v>
      </c>
      <c r="C722" s="16">
        <f t="shared" si="86"/>
        <v>80030</v>
      </c>
      <c r="D722" s="257">
        <v>400</v>
      </c>
      <c r="E722" s="40">
        <f>B722*F722</f>
        <v>101135.13854140977</v>
      </c>
      <c r="F722" s="86">
        <f>F713*(1-X722)</f>
        <v>1264.1892317676222</v>
      </c>
      <c r="G722" s="36">
        <f>B722*H722</f>
        <v>110232.30003333547</v>
      </c>
      <c r="H722" s="37">
        <f>H713*(1-Z722)</f>
        <v>1377.9037504166934</v>
      </c>
      <c r="I722" s="19" t="s">
        <v>142</v>
      </c>
      <c r="J722" s="19">
        <v>530</v>
      </c>
      <c r="K722" s="19">
        <f t="shared" ref="K722:K726" si="92">CEILING(B722*1000/J722,1)</f>
        <v>151</v>
      </c>
      <c r="L722" s="189" t="s">
        <v>459</v>
      </c>
      <c r="M722" s="190" t="s">
        <v>62</v>
      </c>
      <c r="N722" s="190" t="s">
        <v>119</v>
      </c>
      <c r="O722" s="191">
        <v>1</v>
      </c>
      <c r="P722" s="189" t="s">
        <v>529</v>
      </c>
      <c r="Q722" s="190" t="s">
        <v>62</v>
      </c>
      <c r="R722" s="190" t="s">
        <v>119</v>
      </c>
      <c r="S722" s="191">
        <v>3</v>
      </c>
      <c r="U722" s="35"/>
      <c r="V722" s="35"/>
      <c r="X722" s="47">
        <f>$X$452</f>
        <v>1.2999999999999999E-3</v>
      </c>
      <c r="Z722" s="47">
        <f t="shared" si="59"/>
        <v>1.2999999999999999E-3</v>
      </c>
    </row>
    <row r="723" spans="2:26" ht="15" x14ac:dyDescent="0.25">
      <c r="B723" s="11">
        <v>80</v>
      </c>
      <c r="C723" s="17">
        <f t="shared" si="86"/>
        <v>80250</v>
      </c>
      <c r="D723" s="258"/>
      <c r="E723" s="41"/>
      <c r="F723" s="85"/>
      <c r="G723" s="22"/>
      <c r="H723" s="38"/>
      <c r="J723" s="2">
        <v>535</v>
      </c>
      <c r="K723" s="2">
        <f t="shared" si="92"/>
        <v>150</v>
      </c>
      <c r="L723" s="101" t="s">
        <v>480</v>
      </c>
      <c r="M723" s="104" t="s">
        <v>62</v>
      </c>
      <c r="N723" s="104" t="s">
        <v>63</v>
      </c>
      <c r="O723" s="102">
        <v>1</v>
      </c>
      <c r="P723" s="101" t="s">
        <v>528</v>
      </c>
      <c r="Q723" s="104" t="s">
        <v>62</v>
      </c>
      <c r="R723" s="104" t="s">
        <v>119</v>
      </c>
      <c r="S723" s="102">
        <v>4</v>
      </c>
      <c r="U723" s="35"/>
      <c r="V723" s="35"/>
      <c r="X723" s="47"/>
      <c r="Z723" s="47"/>
    </row>
    <row r="724" spans="2:26" ht="15" x14ac:dyDescent="0.25">
      <c r="B724" s="11">
        <v>80</v>
      </c>
      <c r="C724" s="17">
        <f t="shared" si="86"/>
        <v>80460</v>
      </c>
      <c r="D724" s="258"/>
      <c r="E724" s="41"/>
      <c r="F724" s="85"/>
      <c r="G724" s="22"/>
      <c r="H724" s="38"/>
      <c r="J724" s="2">
        <v>540</v>
      </c>
      <c r="K724" s="2">
        <f t="shared" si="92"/>
        <v>149</v>
      </c>
      <c r="L724" s="101" t="s">
        <v>469</v>
      </c>
      <c r="M724" s="104" t="s">
        <v>62</v>
      </c>
      <c r="N724" s="104" t="s">
        <v>119</v>
      </c>
      <c r="O724" s="102">
        <v>4</v>
      </c>
      <c r="P724" s="101" t="s">
        <v>465</v>
      </c>
      <c r="Q724" s="104" t="s">
        <v>62</v>
      </c>
      <c r="R724" s="104" t="s">
        <v>119</v>
      </c>
      <c r="S724" s="102">
        <v>4</v>
      </c>
      <c r="U724" s="35"/>
      <c r="V724" s="35"/>
      <c r="X724" s="47"/>
      <c r="Z724" s="47"/>
    </row>
    <row r="725" spans="2:26" ht="15" x14ac:dyDescent="0.25">
      <c r="B725" s="11">
        <v>80</v>
      </c>
      <c r="C725" s="17">
        <f t="shared" si="86"/>
        <v>80115</v>
      </c>
      <c r="D725" s="258"/>
      <c r="E725" s="41"/>
      <c r="F725" s="85"/>
      <c r="G725" s="22"/>
      <c r="H725" s="38"/>
      <c r="J725" s="2">
        <v>545</v>
      </c>
      <c r="K725" s="2">
        <f t="shared" si="92"/>
        <v>147</v>
      </c>
      <c r="L725" s="11"/>
      <c r="O725" s="14"/>
      <c r="P725" s="11"/>
      <c r="S725" s="14"/>
      <c r="U725" s="35"/>
      <c r="V725" s="35"/>
      <c r="X725" s="47"/>
      <c r="Z725" s="47"/>
    </row>
    <row r="726" spans="2:26" ht="15" x14ac:dyDescent="0.25">
      <c r="B726" s="11">
        <v>80</v>
      </c>
      <c r="C726" s="17">
        <f t="shared" si="86"/>
        <v>80300</v>
      </c>
      <c r="D726" s="258"/>
      <c r="E726" s="41"/>
      <c r="F726" s="85"/>
      <c r="G726" s="22"/>
      <c r="H726" s="38"/>
      <c r="J726" s="2">
        <v>550</v>
      </c>
      <c r="K726" s="2">
        <f t="shared" si="92"/>
        <v>146</v>
      </c>
      <c r="L726" s="11"/>
      <c r="O726" s="14"/>
      <c r="P726" s="11"/>
      <c r="S726" s="14"/>
      <c r="U726" s="35"/>
      <c r="V726" s="35"/>
      <c r="X726" s="47"/>
      <c r="Z726" s="47"/>
    </row>
    <row r="727" spans="2:26" ht="15" x14ac:dyDescent="0.25">
      <c r="B727" s="11"/>
      <c r="C727" s="17"/>
      <c r="D727" s="258"/>
      <c r="E727" s="41"/>
      <c r="F727" s="85"/>
      <c r="G727" s="22"/>
      <c r="H727" s="38"/>
      <c r="I727" s="11"/>
      <c r="L727" s="11"/>
      <c r="O727" s="14"/>
      <c r="P727" s="11"/>
      <c r="S727" s="14"/>
      <c r="U727" s="35"/>
      <c r="V727" s="35"/>
      <c r="X727" s="47"/>
      <c r="Z727" s="47"/>
    </row>
    <row r="728" spans="2:26" ht="15" x14ac:dyDescent="0.25">
      <c r="B728" s="11"/>
      <c r="C728" s="17"/>
      <c r="D728" s="258"/>
      <c r="E728" s="41"/>
      <c r="F728" s="85"/>
      <c r="G728" s="22"/>
      <c r="H728" s="38"/>
      <c r="I728" s="11"/>
      <c r="K728" s="14"/>
      <c r="L728" s="11"/>
      <c r="O728" s="14"/>
      <c r="P728" s="11"/>
      <c r="S728" s="14"/>
      <c r="U728" s="35"/>
      <c r="V728" s="35"/>
      <c r="X728" s="47"/>
      <c r="Z728" s="47"/>
    </row>
    <row r="729" spans="2:26" ht="15" x14ac:dyDescent="0.25">
      <c r="B729" s="11"/>
      <c r="C729" s="17"/>
      <c r="D729" s="258"/>
      <c r="E729" s="41"/>
      <c r="F729" s="85"/>
      <c r="G729" s="22"/>
      <c r="H729" s="38"/>
      <c r="I729" s="11"/>
      <c r="L729" s="11"/>
      <c r="O729" s="14"/>
      <c r="P729" s="11"/>
      <c r="S729" s="14"/>
      <c r="U729" s="35"/>
      <c r="V729" s="35"/>
      <c r="X729" s="47"/>
      <c r="Z729" s="47"/>
    </row>
    <row r="730" spans="2:26" ht="15.75" thickBot="1" x14ac:dyDescent="0.3">
      <c r="B730" s="12"/>
      <c r="C730" s="18"/>
      <c r="D730" s="259"/>
      <c r="E730" s="42"/>
      <c r="F730" s="87"/>
      <c r="G730" s="24"/>
      <c r="H730" s="39"/>
      <c r="I730" s="12"/>
      <c r="J730" s="4"/>
      <c r="K730" s="4"/>
      <c r="L730" s="12"/>
      <c r="M730" s="4"/>
      <c r="N730" s="4"/>
      <c r="O730" s="15"/>
      <c r="P730" s="12"/>
      <c r="Q730" s="4"/>
      <c r="R730" s="4"/>
      <c r="S730" s="15"/>
      <c r="U730" s="35"/>
      <c r="V730" s="35"/>
      <c r="X730" s="47"/>
      <c r="Z730" s="47"/>
    </row>
    <row r="731" spans="2:26" ht="15" x14ac:dyDescent="0.25">
      <c r="B731" s="17">
        <v>81</v>
      </c>
      <c r="C731" s="17">
        <f t="shared" si="86"/>
        <v>81090</v>
      </c>
      <c r="D731" s="257">
        <v>405</v>
      </c>
      <c r="E731" s="22">
        <f>B731*F731</f>
        <v>102266.20864707227</v>
      </c>
      <c r="F731" s="23">
        <f>F722*(1-X731)</f>
        <v>1262.5457857663243</v>
      </c>
      <c r="G731" s="22">
        <f>B731*H731</f>
        <v>111465.11051883329</v>
      </c>
      <c r="H731" s="38">
        <f>H722*(1-Z731)</f>
        <v>1376.1124755411518</v>
      </c>
      <c r="I731" s="19" t="s">
        <v>142</v>
      </c>
      <c r="J731" s="19">
        <v>530</v>
      </c>
      <c r="K731" s="19">
        <f t="shared" ref="K731:K735" si="93">CEILING(B731*1000/J731,1)</f>
        <v>153</v>
      </c>
      <c r="L731" s="189" t="s">
        <v>459</v>
      </c>
      <c r="M731" s="190" t="s">
        <v>62</v>
      </c>
      <c r="N731" s="190" t="s">
        <v>119</v>
      </c>
      <c r="O731" s="191">
        <v>1</v>
      </c>
      <c r="P731" s="189" t="s">
        <v>529</v>
      </c>
      <c r="Q731" s="190" t="s">
        <v>62</v>
      </c>
      <c r="R731" s="190" t="s">
        <v>119</v>
      </c>
      <c r="S731" s="191">
        <v>3</v>
      </c>
      <c r="U731" s="35"/>
      <c r="V731" s="35"/>
      <c r="X731" s="47">
        <f>$X$452</f>
        <v>1.2999999999999999E-3</v>
      </c>
      <c r="Z731" s="47">
        <f t="shared" si="59"/>
        <v>1.2999999999999999E-3</v>
      </c>
    </row>
    <row r="732" spans="2:26" ht="15" x14ac:dyDescent="0.25">
      <c r="B732" s="17">
        <v>81</v>
      </c>
      <c r="C732" s="17">
        <f t="shared" si="86"/>
        <v>81320</v>
      </c>
      <c r="D732" s="258"/>
      <c r="E732" s="22"/>
      <c r="F732" s="23"/>
      <c r="G732" s="22"/>
      <c r="H732" s="38"/>
      <c r="J732" s="2">
        <v>535</v>
      </c>
      <c r="K732" s="2">
        <f t="shared" si="93"/>
        <v>152</v>
      </c>
      <c r="L732" s="101" t="s">
        <v>480</v>
      </c>
      <c r="M732" s="104" t="s">
        <v>62</v>
      </c>
      <c r="N732" s="104" t="s">
        <v>63</v>
      </c>
      <c r="O732" s="102">
        <v>1</v>
      </c>
      <c r="P732" s="101" t="s">
        <v>528</v>
      </c>
      <c r="Q732" s="104" t="s">
        <v>62</v>
      </c>
      <c r="R732" s="104" t="s">
        <v>119</v>
      </c>
      <c r="S732" s="102">
        <v>4</v>
      </c>
      <c r="U732" s="35"/>
      <c r="V732" s="35"/>
      <c r="X732" s="47"/>
      <c r="Z732" s="47"/>
    </row>
    <row r="733" spans="2:26" ht="15" x14ac:dyDescent="0.25">
      <c r="B733" s="17">
        <v>81</v>
      </c>
      <c r="C733" s="17">
        <f t="shared" si="86"/>
        <v>81000</v>
      </c>
      <c r="D733" s="258"/>
      <c r="E733" s="22"/>
      <c r="F733" s="23"/>
      <c r="G733" s="22"/>
      <c r="H733" s="38"/>
      <c r="J733" s="2">
        <v>540</v>
      </c>
      <c r="K733" s="2">
        <f t="shared" si="93"/>
        <v>150</v>
      </c>
      <c r="L733" s="101" t="s">
        <v>469</v>
      </c>
      <c r="M733" s="104" t="s">
        <v>62</v>
      </c>
      <c r="N733" s="104" t="s">
        <v>119</v>
      </c>
      <c r="O733" s="102">
        <v>4</v>
      </c>
      <c r="P733" s="101" t="s">
        <v>465</v>
      </c>
      <c r="Q733" s="104" t="s">
        <v>62</v>
      </c>
      <c r="R733" s="104" t="s">
        <v>119</v>
      </c>
      <c r="S733" s="102">
        <v>4</v>
      </c>
      <c r="U733" s="35"/>
      <c r="V733" s="35"/>
      <c r="X733" s="47"/>
      <c r="Z733" s="47"/>
    </row>
    <row r="734" spans="2:26" ht="15" x14ac:dyDescent="0.25">
      <c r="B734" s="17">
        <v>81</v>
      </c>
      <c r="C734" s="17">
        <f t="shared" ref="C734:C797" si="94">K734*J734</f>
        <v>81205</v>
      </c>
      <c r="D734" s="258"/>
      <c r="E734" s="22"/>
      <c r="F734" s="23"/>
      <c r="G734" s="22"/>
      <c r="H734" s="38"/>
      <c r="J734" s="2">
        <v>545</v>
      </c>
      <c r="K734" s="2">
        <f t="shared" si="93"/>
        <v>149</v>
      </c>
      <c r="L734" s="11"/>
      <c r="O734" s="14"/>
      <c r="P734" s="11"/>
      <c r="S734" s="14"/>
      <c r="U734" s="35"/>
      <c r="V734" s="35"/>
      <c r="X734" s="47"/>
      <c r="Z734" s="47"/>
    </row>
    <row r="735" spans="2:26" ht="15" x14ac:dyDescent="0.25">
      <c r="B735" s="17">
        <v>81</v>
      </c>
      <c r="C735" s="17">
        <f t="shared" si="94"/>
        <v>81400</v>
      </c>
      <c r="D735" s="258"/>
      <c r="E735" s="22"/>
      <c r="F735" s="23"/>
      <c r="G735" s="22"/>
      <c r="H735" s="38"/>
      <c r="J735" s="2">
        <v>550</v>
      </c>
      <c r="K735" s="2">
        <f t="shared" si="93"/>
        <v>148</v>
      </c>
      <c r="L735" s="11"/>
      <c r="O735" s="14"/>
      <c r="P735" s="11"/>
      <c r="S735" s="14"/>
      <c r="U735" s="35"/>
      <c r="V735" s="35"/>
      <c r="X735" s="47"/>
      <c r="Z735" s="47"/>
    </row>
    <row r="736" spans="2:26" ht="15" x14ac:dyDescent="0.25">
      <c r="B736" s="17"/>
      <c r="C736" s="17"/>
      <c r="D736" s="258"/>
      <c r="E736" s="22"/>
      <c r="F736" s="23"/>
      <c r="G736" s="22"/>
      <c r="H736" s="38"/>
      <c r="I736" s="11"/>
      <c r="L736" s="11"/>
      <c r="O736" s="14"/>
      <c r="P736" s="11"/>
      <c r="S736" s="14"/>
      <c r="U736" s="35"/>
      <c r="V736" s="35"/>
      <c r="X736" s="47"/>
      <c r="Z736" s="47"/>
    </row>
    <row r="737" spans="2:26" ht="15" x14ac:dyDescent="0.25">
      <c r="B737" s="17"/>
      <c r="C737" s="17"/>
      <c r="D737" s="258"/>
      <c r="E737" s="22"/>
      <c r="F737" s="23"/>
      <c r="G737" s="22"/>
      <c r="H737" s="38"/>
      <c r="I737" s="11"/>
      <c r="K737" s="14"/>
      <c r="L737" s="11"/>
      <c r="O737" s="14"/>
      <c r="P737" s="11"/>
      <c r="S737" s="14"/>
      <c r="U737" s="35"/>
      <c r="V737" s="35"/>
      <c r="X737" s="47"/>
      <c r="Z737" s="47"/>
    </row>
    <row r="738" spans="2:26" ht="15" x14ac:dyDescent="0.25">
      <c r="B738" s="17"/>
      <c r="C738" s="17"/>
      <c r="D738" s="258"/>
      <c r="E738" s="22"/>
      <c r="F738" s="23"/>
      <c r="G738" s="22"/>
      <c r="H738" s="38"/>
      <c r="I738" s="11"/>
      <c r="L738" s="11"/>
      <c r="O738" s="14"/>
      <c r="P738" s="11"/>
      <c r="S738" s="14"/>
      <c r="U738" s="35"/>
      <c r="V738" s="35"/>
      <c r="X738" s="47"/>
      <c r="Z738" s="47"/>
    </row>
    <row r="739" spans="2:26" ht="15.75" thickBot="1" x14ac:dyDescent="0.3">
      <c r="B739" s="18"/>
      <c r="C739" s="18"/>
      <c r="D739" s="259"/>
      <c r="E739" s="24"/>
      <c r="F739" s="25"/>
      <c r="G739" s="24"/>
      <c r="H739" s="39"/>
      <c r="I739" s="12"/>
      <c r="J739" s="4"/>
      <c r="K739" s="4"/>
      <c r="L739" s="12"/>
      <c r="M739" s="4"/>
      <c r="N739" s="4"/>
      <c r="O739" s="15"/>
      <c r="P739" s="12"/>
      <c r="Q739" s="4"/>
      <c r="R739" s="4"/>
      <c r="S739" s="15"/>
      <c r="U739" s="35"/>
      <c r="V739" s="35"/>
      <c r="X739" s="47"/>
      <c r="Z739" s="47"/>
    </row>
    <row r="740" spans="2:26" ht="15" x14ac:dyDescent="0.25">
      <c r="B740" s="17">
        <v>82</v>
      </c>
      <c r="C740" s="17">
        <f t="shared" si="94"/>
        <v>82150</v>
      </c>
      <c r="D740" s="257">
        <v>410</v>
      </c>
      <c r="E740" s="22">
        <f>B740*F740</f>
        <v>103394.16705207591</v>
      </c>
      <c r="F740" s="23">
        <f>F731*(1-X740)</f>
        <v>1260.9044762448282</v>
      </c>
      <c r="G740" s="22">
        <f>B740*H740</f>
        <v>112694.52940448177</v>
      </c>
      <c r="H740" s="38">
        <f>H731*(1-Z740)</f>
        <v>1374.3235293229484</v>
      </c>
      <c r="I740" s="19" t="s">
        <v>142</v>
      </c>
      <c r="J740" s="19">
        <v>530</v>
      </c>
      <c r="K740" s="19">
        <f t="shared" ref="K740:K744" si="95">CEILING(B740*1000/J740,1)</f>
        <v>155</v>
      </c>
      <c r="L740" s="189" t="s">
        <v>459</v>
      </c>
      <c r="M740" s="190" t="s">
        <v>62</v>
      </c>
      <c r="N740" s="190" t="s">
        <v>119</v>
      </c>
      <c r="O740" s="191">
        <v>1</v>
      </c>
      <c r="P740" s="189" t="s">
        <v>529</v>
      </c>
      <c r="Q740" s="190" t="s">
        <v>62</v>
      </c>
      <c r="R740" s="190" t="s">
        <v>119</v>
      </c>
      <c r="S740" s="191">
        <v>3</v>
      </c>
      <c r="U740" s="35"/>
      <c r="V740" s="35"/>
      <c r="X740" s="47">
        <f>$X$452</f>
        <v>1.2999999999999999E-3</v>
      </c>
      <c r="Z740" s="47">
        <f t="shared" si="59"/>
        <v>1.2999999999999999E-3</v>
      </c>
    </row>
    <row r="741" spans="2:26" ht="15" x14ac:dyDescent="0.25">
      <c r="B741" s="17">
        <v>82</v>
      </c>
      <c r="C741" s="17">
        <f t="shared" si="94"/>
        <v>82390</v>
      </c>
      <c r="D741" s="258"/>
      <c r="E741" s="22"/>
      <c r="F741" s="23"/>
      <c r="G741" s="22"/>
      <c r="H741" s="38"/>
      <c r="J741" s="2">
        <v>535</v>
      </c>
      <c r="K741" s="2">
        <f t="shared" si="95"/>
        <v>154</v>
      </c>
      <c r="L741" s="101" t="s">
        <v>480</v>
      </c>
      <c r="M741" s="104" t="s">
        <v>62</v>
      </c>
      <c r="N741" s="104" t="s">
        <v>63</v>
      </c>
      <c r="O741" s="102">
        <v>1</v>
      </c>
      <c r="P741" s="101" t="s">
        <v>528</v>
      </c>
      <c r="Q741" s="104" t="s">
        <v>62</v>
      </c>
      <c r="R741" s="104" t="s">
        <v>119</v>
      </c>
      <c r="S741" s="102">
        <v>4</v>
      </c>
      <c r="U741" s="35"/>
      <c r="V741" s="35"/>
      <c r="X741" s="47"/>
      <c r="Z741" s="47"/>
    </row>
    <row r="742" spans="2:26" ht="15" x14ac:dyDescent="0.25">
      <c r="B742" s="17">
        <v>82</v>
      </c>
      <c r="C742" s="17">
        <f t="shared" si="94"/>
        <v>82080</v>
      </c>
      <c r="D742" s="258"/>
      <c r="E742" s="22"/>
      <c r="F742" s="23"/>
      <c r="G742" s="22"/>
      <c r="H742" s="38"/>
      <c r="J742" s="2">
        <v>540</v>
      </c>
      <c r="K742" s="2">
        <f t="shared" si="95"/>
        <v>152</v>
      </c>
      <c r="L742" s="101" t="s">
        <v>469</v>
      </c>
      <c r="M742" s="104" t="s">
        <v>62</v>
      </c>
      <c r="N742" s="104" t="s">
        <v>119</v>
      </c>
      <c r="O742" s="102">
        <v>4</v>
      </c>
      <c r="P742" s="101" t="s">
        <v>465</v>
      </c>
      <c r="Q742" s="104" t="s">
        <v>62</v>
      </c>
      <c r="R742" s="104" t="s">
        <v>119</v>
      </c>
      <c r="S742" s="102">
        <v>4</v>
      </c>
      <c r="U742" s="35"/>
      <c r="V742" s="35"/>
      <c r="X742" s="47"/>
      <c r="Z742" s="47"/>
    </row>
    <row r="743" spans="2:26" ht="15" x14ac:dyDescent="0.25">
      <c r="B743" s="17">
        <v>82</v>
      </c>
      <c r="C743" s="17">
        <f t="shared" si="94"/>
        <v>82295</v>
      </c>
      <c r="D743" s="258"/>
      <c r="E743" s="22"/>
      <c r="F743" s="23"/>
      <c r="G743" s="22"/>
      <c r="H743" s="38"/>
      <c r="J743" s="2">
        <v>545</v>
      </c>
      <c r="K743" s="2">
        <f t="shared" si="95"/>
        <v>151</v>
      </c>
      <c r="L743" s="11"/>
      <c r="O743" s="14"/>
      <c r="P743" s="11"/>
      <c r="S743" s="14"/>
      <c r="U743" s="35"/>
      <c r="V743" s="35"/>
      <c r="X743" s="47"/>
      <c r="Z743" s="47"/>
    </row>
    <row r="744" spans="2:26" ht="15" x14ac:dyDescent="0.25">
      <c r="B744" s="17">
        <v>82</v>
      </c>
      <c r="C744" s="17">
        <f t="shared" si="94"/>
        <v>82500</v>
      </c>
      <c r="D744" s="258"/>
      <c r="E744" s="22"/>
      <c r="F744" s="23"/>
      <c r="G744" s="22"/>
      <c r="H744" s="38"/>
      <c r="J744" s="2">
        <v>550</v>
      </c>
      <c r="K744" s="2">
        <f t="shared" si="95"/>
        <v>150</v>
      </c>
      <c r="L744" s="11"/>
      <c r="O744" s="14"/>
      <c r="P744" s="11"/>
      <c r="S744" s="14"/>
      <c r="U744" s="35"/>
      <c r="V744" s="35"/>
      <c r="X744" s="47"/>
      <c r="Z744" s="47"/>
    </row>
    <row r="745" spans="2:26" ht="15" x14ac:dyDescent="0.25">
      <c r="B745" s="17"/>
      <c r="C745" s="17"/>
      <c r="D745" s="258"/>
      <c r="E745" s="22"/>
      <c r="F745" s="23"/>
      <c r="G745" s="22"/>
      <c r="H745" s="38"/>
      <c r="I745" s="11"/>
      <c r="L745" s="11"/>
      <c r="O745" s="14"/>
      <c r="P745" s="11"/>
      <c r="S745" s="14"/>
      <c r="U745" s="35"/>
      <c r="V745" s="35"/>
      <c r="X745" s="47"/>
      <c r="Z745" s="47"/>
    </row>
    <row r="746" spans="2:26" ht="15" x14ac:dyDescent="0.25">
      <c r="B746" s="17"/>
      <c r="C746" s="17"/>
      <c r="D746" s="258"/>
      <c r="E746" s="22"/>
      <c r="F746" s="23"/>
      <c r="G746" s="22"/>
      <c r="H746" s="38"/>
      <c r="I746" s="11"/>
      <c r="K746" s="14"/>
      <c r="L746" s="11"/>
      <c r="O746" s="14"/>
      <c r="P746" s="11"/>
      <c r="S746" s="14"/>
      <c r="U746" s="35"/>
      <c r="V746" s="35"/>
      <c r="X746" s="47"/>
      <c r="Z746" s="47"/>
    </row>
    <row r="747" spans="2:26" ht="15" x14ac:dyDescent="0.25">
      <c r="B747" s="17"/>
      <c r="C747" s="17"/>
      <c r="D747" s="258"/>
      <c r="E747" s="22"/>
      <c r="F747" s="23"/>
      <c r="G747" s="22"/>
      <c r="H747" s="38"/>
      <c r="I747" s="11"/>
      <c r="L747" s="11"/>
      <c r="O747" s="14"/>
      <c r="P747" s="11"/>
      <c r="S747" s="14"/>
      <c r="U747" s="35"/>
      <c r="V747" s="35"/>
      <c r="X747" s="47"/>
      <c r="Z747" s="47"/>
    </row>
    <row r="748" spans="2:26" ht="15.75" thickBot="1" x14ac:dyDescent="0.3">
      <c r="B748" s="17"/>
      <c r="C748" s="17"/>
      <c r="D748" s="259"/>
      <c r="E748" s="22"/>
      <c r="F748" s="23"/>
      <c r="G748" s="22"/>
      <c r="H748" s="38"/>
      <c r="I748" s="12"/>
      <c r="J748" s="4"/>
      <c r="K748" s="4"/>
      <c r="L748" s="12"/>
      <c r="M748" s="4"/>
      <c r="N748" s="4"/>
      <c r="O748" s="15"/>
      <c r="P748" s="12"/>
      <c r="Q748" s="4"/>
      <c r="R748" s="4"/>
      <c r="S748" s="15"/>
      <c r="U748" s="35"/>
      <c r="V748" s="35"/>
      <c r="X748" s="47"/>
      <c r="Z748" s="47"/>
    </row>
    <row r="749" spans="2:26" ht="15" x14ac:dyDescent="0.25">
      <c r="B749" s="16">
        <v>83</v>
      </c>
      <c r="C749" s="16">
        <f t="shared" si="94"/>
        <v>83210</v>
      </c>
      <c r="D749" s="257">
        <v>415</v>
      </c>
      <c r="E749" s="93">
        <f>B749*F749</f>
        <v>104519.01993533393</v>
      </c>
      <c r="F749" s="51">
        <f>F740*(1-X749)</f>
        <v>1259.2653004257099</v>
      </c>
      <c r="G749" s="93">
        <f>B749*H749</f>
        <v>113920.56342499077</v>
      </c>
      <c r="H749" s="94">
        <f>H740*(1-Z749)</f>
        <v>1372.5369087348286</v>
      </c>
      <c r="I749" s="19" t="s">
        <v>142</v>
      </c>
      <c r="J749" s="19">
        <v>530</v>
      </c>
      <c r="K749" s="19">
        <f t="shared" ref="K749:K753" si="96">CEILING(B749*1000/J749,1)</f>
        <v>157</v>
      </c>
      <c r="L749" s="189" t="s">
        <v>459</v>
      </c>
      <c r="M749" s="190" t="s">
        <v>62</v>
      </c>
      <c r="N749" s="190" t="s">
        <v>119</v>
      </c>
      <c r="O749" s="191">
        <v>1</v>
      </c>
      <c r="P749" s="189" t="s">
        <v>529</v>
      </c>
      <c r="Q749" s="190" t="s">
        <v>62</v>
      </c>
      <c r="R749" s="190" t="s">
        <v>119</v>
      </c>
      <c r="S749" s="191">
        <v>3</v>
      </c>
      <c r="U749" s="35"/>
      <c r="V749" s="35"/>
      <c r="X749" s="47">
        <f>$X$452</f>
        <v>1.2999999999999999E-3</v>
      </c>
      <c r="Z749" s="47">
        <f t="shared" ref="Z749:Z893" si="97">$Z$452</f>
        <v>1.2999999999999999E-3</v>
      </c>
    </row>
    <row r="750" spans="2:26" ht="15" x14ac:dyDescent="0.25">
      <c r="B750" s="17">
        <v>83</v>
      </c>
      <c r="C750" s="17">
        <f t="shared" si="94"/>
        <v>83460</v>
      </c>
      <c r="D750" s="258"/>
      <c r="E750" s="91"/>
      <c r="F750" s="23"/>
      <c r="G750" s="91"/>
      <c r="H750" s="92"/>
      <c r="J750" s="2">
        <v>535</v>
      </c>
      <c r="K750" s="2">
        <f t="shared" si="96"/>
        <v>156</v>
      </c>
      <c r="L750" s="101" t="s">
        <v>480</v>
      </c>
      <c r="M750" s="104" t="s">
        <v>62</v>
      </c>
      <c r="N750" s="104" t="s">
        <v>63</v>
      </c>
      <c r="O750" s="102">
        <v>1</v>
      </c>
      <c r="P750" s="101" t="s">
        <v>528</v>
      </c>
      <c r="Q750" s="104" t="s">
        <v>62</v>
      </c>
      <c r="R750" s="104" t="s">
        <v>119</v>
      </c>
      <c r="S750" s="102">
        <v>4</v>
      </c>
      <c r="U750" s="35"/>
      <c r="V750" s="35"/>
      <c r="X750" s="47"/>
      <c r="Z750" s="47"/>
    </row>
    <row r="751" spans="2:26" ht="15" x14ac:dyDescent="0.25">
      <c r="B751" s="17">
        <v>83</v>
      </c>
      <c r="C751" s="17">
        <f t="shared" si="94"/>
        <v>83160</v>
      </c>
      <c r="D751" s="258"/>
      <c r="E751" s="91"/>
      <c r="F751" s="23"/>
      <c r="G751" s="91"/>
      <c r="H751" s="92"/>
      <c r="J751" s="2">
        <v>540</v>
      </c>
      <c r="K751" s="2">
        <f t="shared" si="96"/>
        <v>154</v>
      </c>
      <c r="L751" s="101" t="s">
        <v>469</v>
      </c>
      <c r="M751" s="104" t="s">
        <v>62</v>
      </c>
      <c r="N751" s="104" t="s">
        <v>119</v>
      </c>
      <c r="O751" s="102">
        <v>4</v>
      </c>
      <c r="P751" s="101" t="s">
        <v>465</v>
      </c>
      <c r="Q751" s="104" t="s">
        <v>62</v>
      </c>
      <c r="R751" s="104" t="s">
        <v>119</v>
      </c>
      <c r="S751" s="102">
        <v>4</v>
      </c>
      <c r="U751" s="35"/>
      <c r="V751" s="35"/>
      <c r="X751" s="47"/>
      <c r="Z751" s="47"/>
    </row>
    <row r="752" spans="2:26" ht="15" x14ac:dyDescent="0.25">
      <c r="B752" s="17">
        <v>83</v>
      </c>
      <c r="C752" s="17">
        <f t="shared" si="94"/>
        <v>83385</v>
      </c>
      <c r="D752" s="258"/>
      <c r="E752" s="91"/>
      <c r="F752" s="23"/>
      <c r="G752" s="91"/>
      <c r="H752" s="92"/>
      <c r="J752" s="2">
        <v>545</v>
      </c>
      <c r="K752" s="2">
        <f t="shared" si="96"/>
        <v>153</v>
      </c>
      <c r="L752" s="11"/>
      <c r="O752" s="14"/>
      <c r="P752" s="11"/>
      <c r="S752" s="14"/>
      <c r="U752" s="35"/>
      <c r="V752" s="35"/>
      <c r="X752" s="47"/>
      <c r="Z752" s="47"/>
    </row>
    <row r="753" spans="2:26" ht="15" x14ac:dyDescent="0.25">
      <c r="B753" s="17">
        <v>83</v>
      </c>
      <c r="C753" s="17">
        <f t="shared" si="94"/>
        <v>83050</v>
      </c>
      <c r="D753" s="258"/>
      <c r="E753" s="91"/>
      <c r="F753" s="23"/>
      <c r="G753" s="91"/>
      <c r="H753" s="92"/>
      <c r="J753" s="2">
        <v>550</v>
      </c>
      <c r="K753" s="2">
        <f t="shared" si="96"/>
        <v>151</v>
      </c>
      <c r="L753" s="11"/>
      <c r="O753" s="14"/>
      <c r="P753" s="11"/>
      <c r="S753" s="14"/>
      <c r="U753" s="35"/>
      <c r="V753" s="35"/>
      <c r="X753" s="47"/>
      <c r="Z753" s="47"/>
    </row>
    <row r="754" spans="2:26" ht="15" x14ac:dyDescent="0.25">
      <c r="B754" s="17"/>
      <c r="C754" s="17"/>
      <c r="D754" s="258"/>
      <c r="E754" s="91"/>
      <c r="F754" s="23"/>
      <c r="G754" s="91"/>
      <c r="H754" s="92"/>
      <c r="I754" s="11"/>
      <c r="L754" s="11"/>
      <c r="O754" s="14"/>
      <c r="P754" s="11"/>
      <c r="S754" s="14"/>
      <c r="U754" s="35"/>
      <c r="V754" s="35"/>
      <c r="X754" s="47"/>
      <c r="Z754" s="47"/>
    </row>
    <row r="755" spans="2:26" ht="15" x14ac:dyDescent="0.25">
      <c r="B755" s="17"/>
      <c r="C755" s="17"/>
      <c r="D755" s="258"/>
      <c r="E755" s="91"/>
      <c r="F755" s="23"/>
      <c r="G755" s="91"/>
      <c r="H755" s="92"/>
      <c r="I755" s="11"/>
      <c r="K755" s="14"/>
      <c r="L755" s="11"/>
      <c r="O755" s="14"/>
      <c r="P755" s="11"/>
      <c r="S755" s="14"/>
      <c r="U755" s="35"/>
      <c r="V755" s="35"/>
      <c r="X755" s="47"/>
      <c r="Z755" s="47"/>
    </row>
    <row r="756" spans="2:26" ht="15" x14ac:dyDescent="0.25">
      <c r="B756" s="17"/>
      <c r="C756" s="17"/>
      <c r="D756" s="258"/>
      <c r="E756" s="91"/>
      <c r="F756" s="23"/>
      <c r="G756" s="91"/>
      <c r="H756" s="92"/>
      <c r="I756" s="11"/>
      <c r="L756" s="11"/>
      <c r="O756" s="14"/>
      <c r="P756" s="11"/>
      <c r="S756" s="14"/>
      <c r="U756" s="35"/>
      <c r="V756" s="35"/>
      <c r="X756" s="47"/>
      <c r="Z756" s="47"/>
    </row>
    <row r="757" spans="2:26" ht="15.75" thickBot="1" x14ac:dyDescent="0.3">
      <c r="B757" s="18"/>
      <c r="C757" s="18"/>
      <c r="D757" s="259"/>
      <c r="E757" s="95"/>
      <c r="F757" s="25"/>
      <c r="G757" s="95"/>
      <c r="H757" s="96"/>
      <c r="I757" s="12"/>
      <c r="J757" s="4"/>
      <c r="K757" s="4"/>
      <c r="L757" s="12"/>
      <c r="M757" s="4"/>
      <c r="N757" s="4"/>
      <c r="O757" s="15"/>
      <c r="P757" s="12"/>
      <c r="Q757" s="4"/>
      <c r="R757" s="4"/>
      <c r="S757" s="15"/>
      <c r="U757" s="35"/>
      <c r="V757" s="35"/>
      <c r="X757" s="47"/>
      <c r="Z757" s="47"/>
    </row>
    <row r="758" spans="2:26" ht="15" x14ac:dyDescent="0.25">
      <c r="B758" s="17">
        <v>84</v>
      </c>
      <c r="C758" s="17">
        <f t="shared" si="94"/>
        <v>84270</v>
      </c>
      <c r="D758" s="257">
        <v>420</v>
      </c>
      <c r="E758" s="22">
        <f>B758*F758</f>
        <v>105640.77346495315</v>
      </c>
      <c r="F758" s="23">
        <f>F749*(1-X758)</f>
        <v>1257.6282555351565</v>
      </c>
      <c r="G758" s="22">
        <f>B758*H758</f>
        <v>115143.21930329177</v>
      </c>
      <c r="H758" s="38">
        <f>H749*(1-Z758)</f>
        <v>1370.7526107534734</v>
      </c>
      <c r="I758" s="19" t="s">
        <v>142</v>
      </c>
      <c r="J758" s="19">
        <v>530</v>
      </c>
      <c r="K758" s="19">
        <f t="shared" ref="K758:K762" si="98">CEILING(B758*1000/J758,1)</f>
        <v>159</v>
      </c>
      <c r="L758" s="189" t="s">
        <v>459</v>
      </c>
      <c r="M758" s="190" t="s">
        <v>62</v>
      </c>
      <c r="N758" s="190" t="s">
        <v>119</v>
      </c>
      <c r="O758" s="191">
        <v>1</v>
      </c>
      <c r="P758" s="189" t="s">
        <v>529</v>
      </c>
      <c r="Q758" s="190" t="s">
        <v>62</v>
      </c>
      <c r="R758" s="190" t="s">
        <v>119</v>
      </c>
      <c r="S758" s="191">
        <v>3</v>
      </c>
      <c r="U758" s="35"/>
      <c r="V758" s="35"/>
      <c r="X758" s="47">
        <f>$X$452</f>
        <v>1.2999999999999999E-3</v>
      </c>
      <c r="Z758" s="47">
        <f t="shared" si="97"/>
        <v>1.2999999999999999E-3</v>
      </c>
    </row>
    <row r="759" spans="2:26" ht="15" x14ac:dyDescent="0.25">
      <c r="B759" s="17">
        <v>84</v>
      </c>
      <c r="C759" s="17">
        <f t="shared" si="94"/>
        <v>84530</v>
      </c>
      <c r="D759" s="258"/>
      <c r="E759" s="22"/>
      <c r="F759" s="23"/>
      <c r="G759" s="22"/>
      <c r="H759" s="38"/>
      <c r="J759" s="2">
        <v>535</v>
      </c>
      <c r="K759" s="2">
        <f t="shared" si="98"/>
        <v>158</v>
      </c>
      <c r="L759" s="101" t="s">
        <v>480</v>
      </c>
      <c r="M759" s="104" t="s">
        <v>62</v>
      </c>
      <c r="N759" s="104" t="s">
        <v>63</v>
      </c>
      <c r="O759" s="102">
        <v>1</v>
      </c>
      <c r="P759" s="101" t="s">
        <v>528</v>
      </c>
      <c r="Q759" s="104" t="s">
        <v>62</v>
      </c>
      <c r="R759" s="104" t="s">
        <v>119</v>
      </c>
      <c r="S759" s="102">
        <v>4</v>
      </c>
      <c r="U759" s="35"/>
      <c r="V759" s="35"/>
      <c r="X759" s="47"/>
      <c r="Z759" s="47"/>
    </row>
    <row r="760" spans="2:26" ht="15" x14ac:dyDescent="0.25">
      <c r="B760" s="17">
        <v>84</v>
      </c>
      <c r="C760" s="17">
        <f t="shared" si="94"/>
        <v>84240</v>
      </c>
      <c r="D760" s="258"/>
      <c r="E760" s="22"/>
      <c r="F760" s="23"/>
      <c r="G760" s="22"/>
      <c r="H760" s="38"/>
      <c r="J760" s="2">
        <v>540</v>
      </c>
      <c r="K760" s="2">
        <f t="shared" si="98"/>
        <v>156</v>
      </c>
      <c r="L760" s="101" t="s">
        <v>469</v>
      </c>
      <c r="M760" s="104" t="s">
        <v>62</v>
      </c>
      <c r="N760" s="104" t="s">
        <v>119</v>
      </c>
      <c r="O760" s="102">
        <v>4</v>
      </c>
      <c r="P760" s="101" t="s">
        <v>465</v>
      </c>
      <c r="Q760" s="104" t="s">
        <v>62</v>
      </c>
      <c r="R760" s="104" t="s">
        <v>119</v>
      </c>
      <c r="S760" s="102">
        <v>4</v>
      </c>
      <c r="U760" s="35"/>
      <c r="V760" s="35"/>
      <c r="X760" s="47"/>
      <c r="Z760" s="47"/>
    </row>
    <row r="761" spans="2:26" ht="15" x14ac:dyDescent="0.25">
      <c r="B761" s="17">
        <v>84</v>
      </c>
      <c r="C761" s="17">
        <f t="shared" si="94"/>
        <v>84475</v>
      </c>
      <c r="D761" s="258"/>
      <c r="E761" s="22"/>
      <c r="F761" s="23"/>
      <c r="G761" s="22"/>
      <c r="H761" s="38"/>
      <c r="J761" s="2">
        <v>545</v>
      </c>
      <c r="K761" s="2">
        <f t="shared" si="98"/>
        <v>155</v>
      </c>
      <c r="L761" s="11"/>
      <c r="O761" s="14"/>
      <c r="P761" s="11"/>
      <c r="S761" s="14"/>
      <c r="U761" s="35"/>
      <c r="V761" s="35"/>
      <c r="X761" s="47"/>
      <c r="Z761" s="47"/>
    </row>
    <row r="762" spans="2:26" ht="15" x14ac:dyDescent="0.25">
      <c r="B762" s="17">
        <v>84</v>
      </c>
      <c r="C762" s="17">
        <f t="shared" si="94"/>
        <v>84150</v>
      </c>
      <c r="D762" s="258"/>
      <c r="E762" s="22"/>
      <c r="F762" s="23"/>
      <c r="G762" s="22"/>
      <c r="H762" s="38"/>
      <c r="J762" s="2">
        <v>550</v>
      </c>
      <c r="K762" s="2">
        <f t="shared" si="98"/>
        <v>153</v>
      </c>
      <c r="L762" s="11"/>
      <c r="O762" s="14"/>
      <c r="P762" s="11"/>
      <c r="S762" s="14"/>
      <c r="U762" s="35"/>
      <c r="V762" s="35"/>
      <c r="X762" s="47"/>
      <c r="Z762" s="47"/>
    </row>
    <row r="763" spans="2:26" ht="15" x14ac:dyDescent="0.25">
      <c r="B763" s="17"/>
      <c r="C763" s="17"/>
      <c r="D763" s="258"/>
      <c r="E763" s="22"/>
      <c r="F763" s="23"/>
      <c r="G763" s="22"/>
      <c r="H763" s="38"/>
      <c r="I763" s="11"/>
      <c r="L763" s="11"/>
      <c r="O763" s="14"/>
      <c r="P763" s="11"/>
      <c r="S763" s="14"/>
      <c r="U763" s="35"/>
      <c r="V763" s="35"/>
      <c r="X763" s="47"/>
      <c r="Z763" s="47"/>
    </row>
    <row r="764" spans="2:26" ht="15" x14ac:dyDescent="0.25">
      <c r="B764" s="17"/>
      <c r="C764" s="17"/>
      <c r="D764" s="258"/>
      <c r="E764" s="22"/>
      <c r="F764" s="23"/>
      <c r="G764" s="22"/>
      <c r="H764" s="38"/>
      <c r="I764" s="11"/>
      <c r="K764" s="14"/>
      <c r="L764" s="11"/>
      <c r="O764" s="14"/>
      <c r="P764" s="11"/>
      <c r="S764" s="14"/>
      <c r="U764" s="35"/>
      <c r="V764" s="35"/>
      <c r="X764" s="47"/>
      <c r="Z764" s="47"/>
    </row>
    <row r="765" spans="2:26" ht="15" x14ac:dyDescent="0.25">
      <c r="B765" s="17"/>
      <c r="C765" s="17"/>
      <c r="D765" s="258"/>
      <c r="E765" s="22"/>
      <c r="F765" s="23"/>
      <c r="G765" s="22"/>
      <c r="H765" s="38"/>
      <c r="I765" s="11"/>
      <c r="L765" s="11"/>
      <c r="O765" s="14"/>
      <c r="P765" s="11"/>
      <c r="S765" s="14"/>
      <c r="U765" s="35"/>
      <c r="V765" s="35"/>
      <c r="X765" s="47"/>
      <c r="Z765" s="47"/>
    </row>
    <row r="766" spans="2:26" ht="15.75" thickBot="1" x14ac:dyDescent="0.3">
      <c r="B766" s="17"/>
      <c r="C766" s="17"/>
      <c r="D766" s="259"/>
      <c r="E766" s="22"/>
      <c r="F766" s="23"/>
      <c r="G766" s="22"/>
      <c r="H766" s="38"/>
      <c r="I766" s="12"/>
      <c r="J766" s="4"/>
      <c r="K766" s="4"/>
      <c r="L766" s="12"/>
      <c r="M766" s="4"/>
      <c r="N766" s="4"/>
      <c r="O766" s="15"/>
      <c r="P766" s="12"/>
      <c r="Q766" s="4"/>
      <c r="R766" s="4"/>
      <c r="S766" s="15"/>
      <c r="U766" s="35"/>
      <c r="V766" s="35"/>
      <c r="X766" s="47"/>
      <c r="Z766" s="47"/>
    </row>
    <row r="767" spans="2:26" ht="15" x14ac:dyDescent="0.25">
      <c r="B767" s="16">
        <v>85</v>
      </c>
      <c r="C767" s="16">
        <f t="shared" si="94"/>
        <v>85330</v>
      </c>
      <c r="D767" s="257">
        <v>425</v>
      </c>
      <c r="E767" s="36">
        <f>B767*F767</f>
        <v>106759.43379825167</v>
      </c>
      <c r="F767" s="51">
        <f>F758*(1-X767)</f>
        <v>1255.9933388029608</v>
      </c>
      <c r="G767" s="36">
        <f>B767*H767</f>
        <v>116362.50375055699</v>
      </c>
      <c r="H767" s="37">
        <f>H758*(1-Z767)</f>
        <v>1368.9706323594939</v>
      </c>
      <c r="I767" s="19" t="s">
        <v>142</v>
      </c>
      <c r="J767" s="19">
        <v>530</v>
      </c>
      <c r="K767" s="19">
        <f t="shared" ref="K767:K771" si="99">CEILING(B767*1000/J767,1)</f>
        <v>161</v>
      </c>
      <c r="L767" s="189" t="s">
        <v>459</v>
      </c>
      <c r="M767" s="190" t="s">
        <v>62</v>
      </c>
      <c r="N767" s="190" t="s">
        <v>119</v>
      </c>
      <c r="O767" s="191">
        <v>1</v>
      </c>
      <c r="P767" s="189" t="s">
        <v>529</v>
      </c>
      <c r="Q767" s="190" t="s">
        <v>62</v>
      </c>
      <c r="R767" s="190" t="s">
        <v>119</v>
      </c>
      <c r="S767" s="191">
        <v>3</v>
      </c>
      <c r="U767" s="35"/>
      <c r="V767" s="35"/>
      <c r="X767" s="47">
        <f>$X$452</f>
        <v>1.2999999999999999E-3</v>
      </c>
      <c r="Z767" s="47">
        <f t="shared" si="97"/>
        <v>1.2999999999999999E-3</v>
      </c>
    </row>
    <row r="768" spans="2:26" ht="15" x14ac:dyDescent="0.25">
      <c r="B768" s="17">
        <v>85</v>
      </c>
      <c r="C768" s="17">
        <f t="shared" si="94"/>
        <v>85065</v>
      </c>
      <c r="D768" s="258"/>
      <c r="E768" s="22"/>
      <c r="F768" s="23"/>
      <c r="G768" s="22"/>
      <c r="H768" s="38"/>
      <c r="J768" s="2">
        <v>535</v>
      </c>
      <c r="K768" s="2">
        <f t="shared" si="99"/>
        <v>159</v>
      </c>
      <c r="L768" s="101" t="s">
        <v>480</v>
      </c>
      <c r="M768" s="104" t="s">
        <v>62</v>
      </c>
      <c r="N768" s="104" t="s">
        <v>63</v>
      </c>
      <c r="O768" s="102">
        <v>1</v>
      </c>
      <c r="P768" s="101" t="s">
        <v>528</v>
      </c>
      <c r="Q768" s="104" t="s">
        <v>62</v>
      </c>
      <c r="R768" s="104" t="s">
        <v>119</v>
      </c>
      <c r="S768" s="102">
        <v>4</v>
      </c>
      <c r="U768" s="35"/>
      <c r="V768" s="35"/>
      <c r="X768" s="47"/>
      <c r="Z768" s="47"/>
    </row>
    <row r="769" spans="2:26" ht="15" x14ac:dyDescent="0.25">
      <c r="B769" s="17">
        <v>85</v>
      </c>
      <c r="C769" s="17">
        <f t="shared" si="94"/>
        <v>85320</v>
      </c>
      <c r="D769" s="258"/>
      <c r="E769" s="22"/>
      <c r="F769" s="23"/>
      <c r="G769" s="22"/>
      <c r="H769" s="38"/>
      <c r="J769" s="2">
        <v>540</v>
      </c>
      <c r="K769" s="2">
        <f t="shared" si="99"/>
        <v>158</v>
      </c>
      <c r="L769" s="101" t="s">
        <v>469</v>
      </c>
      <c r="M769" s="104" t="s">
        <v>62</v>
      </c>
      <c r="N769" s="104" t="s">
        <v>119</v>
      </c>
      <c r="O769" s="102">
        <v>4</v>
      </c>
      <c r="P769" s="101" t="s">
        <v>465</v>
      </c>
      <c r="Q769" s="104" t="s">
        <v>62</v>
      </c>
      <c r="R769" s="104" t="s">
        <v>119</v>
      </c>
      <c r="S769" s="102">
        <v>4</v>
      </c>
      <c r="U769" s="35"/>
      <c r="V769" s="35"/>
      <c r="X769" s="47"/>
      <c r="Z769" s="47"/>
    </row>
    <row r="770" spans="2:26" ht="15" x14ac:dyDescent="0.25">
      <c r="B770" s="17">
        <v>85</v>
      </c>
      <c r="C770" s="17">
        <f t="shared" si="94"/>
        <v>85020</v>
      </c>
      <c r="D770" s="258"/>
      <c r="E770" s="22"/>
      <c r="F770" s="23"/>
      <c r="G770" s="22"/>
      <c r="H770" s="38"/>
      <c r="J770" s="2">
        <v>545</v>
      </c>
      <c r="K770" s="2">
        <f t="shared" si="99"/>
        <v>156</v>
      </c>
      <c r="L770" s="11"/>
      <c r="O770" s="14"/>
      <c r="P770" s="11"/>
      <c r="S770" s="14"/>
      <c r="U770" s="35"/>
      <c r="V770" s="35"/>
      <c r="X770" s="47"/>
      <c r="Z770" s="47"/>
    </row>
    <row r="771" spans="2:26" ht="15" x14ac:dyDescent="0.25">
      <c r="B771" s="17">
        <v>85</v>
      </c>
      <c r="C771" s="17">
        <f t="shared" si="94"/>
        <v>85250</v>
      </c>
      <c r="D771" s="258"/>
      <c r="E771" s="22"/>
      <c r="F771" s="23"/>
      <c r="G771" s="22"/>
      <c r="H771" s="38"/>
      <c r="J771" s="2">
        <v>550</v>
      </c>
      <c r="K771" s="2">
        <f t="shared" si="99"/>
        <v>155</v>
      </c>
      <c r="L771" s="11"/>
      <c r="O771" s="14"/>
      <c r="P771" s="11"/>
      <c r="S771" s="14"/>
      <c r="U771" s="35"/>
      <c r="V771" s="35"/>
      <c r="X771" s="47"/>
      <c r="Z771" s="47"/>
    </row>
    <row r="772" spans="2:26" ht="15" x14ac:dyDescent="0.25">
      <c r="B772" s="17"/>
      <c r="C772" s="17"/>
      <c r="D772" s="258"/>
      <c r="E772" s="22"/>
      <c r="F772" s="23"/>
      <c r="G772" s="22"/>
      <c r="H772" s="38"/>
      <c r="I772" s="11"/>
      <c r="L772" s="11"/>
      <c r="O772" s="14"/>
      <c r="P772" s="11"/>
      <c r="S772" s="14"/>
      <c r="U772" s="35"/>
      <c r="V772" s="35"/>
      <c r="X772" s="47"/>
      <c r="Z772" s="47"/>
    </row>
    <row r="773" spans="2:26" ht="15" x14ac:dyDescent="0.25">
      <c r="B773" s="17"/>
      <c r="C773" s="17"/>
      <c r="D773" s="258"/>
      <c r="E773" s="22"/>
      <c r="F773" s="23"/>
      <c r="G773" s="22"/>
      <c r="H773" s="38"/>
      <c r="I773" s="11"/>
      <c r="K773" s="14"/>
      <c r="L773" s="11"/>
      <c r="O773" s="14"/>
      <c r="P773" s="11"/>
      <c r="S773" s="14"/>
      <c r="U773" s="35"/>
      <c r="V773" s="35"/>
      <c r="X773" s="47"/>
      <c r="Z773" s="47"/>
    </row>
    <row r="774" spans="2:26" ht="15" x14ac:dyDescent="0.25">
      <c r="B774" s="17"/>
      <c r="C774" s="17"/>
      <c r="D774" s="258"/>
      <c r="E774" s="22"/>
      <c r="F774" s="23"/>
      <c r="G774" s="22"/>
      <c r="H774" s="38"/>
      <c r="I774" s="11"/>
      <c r="L774" s="11"/>
      <c r="O774" s="14"/>
      <c r="P774" s="11"/>
      <c r="S774" s="14"/>
      <c r="U774" s="35"/>
      <c r="V774" s="35"/>
      <c r="X774" s="47"/>
      <c r="Z774" s="47"/>
    </row>
    <row r="775" spans="2:26" ht="15.75" thickBot="1" x14ac:dyDescent="0.3">
      <c r="B775" s="18"/>
      <c r="C775" s="18"/>
      <c r="D775" s="259"/>
      <c r="E775" s="24"/>
      <c r="F775" s="25"/>
      <c r="G775" s="24"/>
      <c r="H775" s="39"/>
      <c r="I775" s="12"/>
      <c r="J775" s="4"/>
      <c r="K775" s="4"/>
      <c r="L775" s="12"/>
      <c r="M775" s="4"/>
      <c r="N775" s="4"/>
      <c r="O775" s="15"/>
      <c r="P775" s="12"/>
      <c r="Q775" s="4"/>
      <c r="R775" s="4"/>
      <c r="S775" s="15"/>
      <c r="U775" s="35"/>
      <c r="V775" s="35"/>
      <c r="X775" s="47"/>
      <c r="Z775" s="47"/>
    </row>
    <row r="776" spans="2:26" ht="15" x14ac:dyDescent="0.25">
      <c r="B776" s="17">
        <v>86</v>
      </c>
      <c r="C776" s="17">
        <f t="shared" si="94"/>
        <v>86390</v>
      </c>
      <c r="D776" s="257">
        <v>430</v>
      </c>
      <c r="E776" s="22">
        <f>B776*F776</f>
        <v>107875.00708177645</v>
      </c>
      <c r="F776" s="23">
        <f>F767*(1-X776)</f>
        <v>1254.3605474625169</v>
      </c>
      <c r="G776" s="22">
        <f>B776*H776</f>
        <v>117578.42346621869</v>
      </c>
      <c r="H776" s="38">
        <f>H767*(1-Z776)</f>
        <v>1367.1909705374267</v>
      </c>
      <c r="I776" s="19" t="s">
        <v>142</v>
      </c>
      <c r="J776" s="19">
        <v>530</v>
      </c>
      <c r="K776" s="19">
        <f t="shared" ref="K776:K780" si="100">CEILING(B776*1000/J776,1)</f>
        <v>163</v>
      </c>
      <c r="L776" s="189" t="s">
        <v>459</v>
      </c>
      <c r="M776" s="190" t="s">
        <v>62</v>
      </c>
      <c r="N776" s="190" t="s">
        <v>119</v>
      </c>
      <c r="O776" s="191">
        <v>1</v>
      </c>
      <c r="P776" s="189" t="s">
        <v>529</v>
      </c>
      <c r="Q776" s="190" t="s">
        <v>62</v>
      </c>
      <c r="R776" s="190" t="s">
        <v>119</v>
      </c>
      <c r="S776" s="191">
        <v>3</v>
      </c>
      <c r="U776" s="35"/>
      <c r="V776" s="35"/>
      <c r="X776" s="47">
        <f>$X$452</f>
        <v>1.2999999999999999E-3</v>
      </c>
      <c r="Z776" s="47">
        <f t="shared" si="97"/>
        <v>1.2999999999999999E-3</v>
      </c>
    </row>
    <row r="777" spans="2:26" ht="15" x14ac:dyDescent="0.25">
      <c r="B777" s="17">
        <v>86</v>
      </c>
      <c r="C777" s="17">
        <f t="shared" si="94"/>
        <v>86135</v>
      </c>
      <c r="D777" s="258"/>
      <c r="E777" s="22"/>
      <c r="F777" s="23"/>
      <c r="G777" s="22"/>
      <c r="H777" s="38"/>
      <c r="J777" s="2">
        <v>535</v>
      </c>
      <c r="K777" s="2">
        <f t="shared" si="100"/>
        <v>161</v>
      </c>
      <c r="L777" s="101" t="s">
        <v>480</v>
      </c>
      <c r="M777" s="104" t="s">
        <v>62</v>
      </c>
      <c r="N777" s="104" t="s">
        <v>63</v>
      </c>
      <c r="O777" s="102">
        <v>1</v>
      </c>
      <c r="P777" s="101" t="s">
        <v>528</v>
      </c>
      <c r="Q777" s="104" t="s">
        <v>62</v>
      </c>
      <c r="R777" s="104" t="s">
        <v>119</v>
      </c>
      <c r="S777" s="102">
        <v>4</v>
      </c>
      <c r="U777" s="35"/>
      <c r="V777" s="35"/>
      <c r="X777" s="47"/>
      <c r="Z777" s="47"/>
    </row>
    <row r="778" spans="2:26" ht="15" x14ac:dyDescent="0.25">
      <c r="B778" s="17">
        <v>86</v>
      </c>
      <c r="C778" s="17">
        <f t="shared" si="94"/>
        <v>86400</v>
      </c>
      <c r="D778" s="258"/>
      <c r="E778" s="22"/>
      <c r="F778" s="23"/>
      <c r="G778" s="22"/>
      <c r="H778" s="38"/>
      <c r="J778" s="2">
        <v>540</v>
      </c>
      <c r="K778" s="2">
        <f t="shared" si="100"/>
        <v>160</v>
      </c>
      <c r="L778" s="101" t="s">
        <v>469</v>
      </c>
      <c r="M778" s="104" t="s">
        <v>62</v>
      </c>
      <c r="N778" s="104" t="s">
        <v>119</v>
      </c>
      <c r="O778" s="102">
        <v>4</v>
      </c>
      <c r="P778" s="101" t="s">
        <v>465</v>
      </c>
      <c r="Q778" s="104" t="s">
        <v>62</v>
      </c>
      <c r="R778" s="104" t="s">
        <v>119</v>
      </c>
      <c r="S778" s="102">
        <v>4</v>
      </c>
      <c r="U778" s="35"/>
      <c r="V778" s="35"/>
      <c r="X778" s="47"/>
      <c r="Z778" s="47"/>
    </row>
    <row r="779" spans="2:26" ht="15" x14ac:dyDescent="0.25">
      <c r="B779" s="17">
        <v>86</v>
      </c>
      <c r="C779" s="17">
        <f t="shared" si="94"/>
        <v>86110</v>
      </c>
      <c r="D779" s="258"/>
      <c r="E779" s="22"/>
      <c r="F779" s="23"/>
      <c r="G779" s="22"/>
      <c r="H779" s="38"/>
      <c r="J779" s="2">
        <v>545</v>
      </c>
      <c r="K779" s="2">
        <f t="shared" si="100"/>
        <v>158</v>
      </c>
      <c r="L779" s="11"/>
      <c r="O779" s="14"/>
      <c r="P779" s="11"/>
      <c r="S779" s="14"/>
      <c r="U779" s="35"/>
      <c r="V779" s="35"/>
      <c r="X779" s="47"/>
      <c r="Z779" s="47"/>
    </row>
    <row r="780" spans="2:26" ht="15" x14ac:dyDescent="0.25">
      <c r="B780" s="17">
        <v>86</v>
      </c>
      <c r="C780" s="17">
        <f t="shared" si="94"/>
        <v>86350</v>
      </c>
      <c r="D780" s="258"/>
      <c r="E780" s="22"/>
      <c r="F780" s="23"/>
      <c r="G780" s="22"/>
      <c r="H780" s="38"/>
      <c r="J780" s="2">
        <v>550</v>
      </c>
      <c r="K780" s="2">
        <f t="shared" si="100"/>
        <v>157</v>
      </c>
      <c r="L780" s="11"/>
      <c r="O780" s="14"/>
      <c r="P780" s="11"/>
      <c r="S780" s="14"/>
      <c r="U780" s="35"/>
      <c r="V780" s="35"/>
      <c r="X780" s="47"/>
      <c r="Z780" s="47"/>
    </row>
    <row r="781" spans="2:26" ht="15" x14ac:dyDescent="0.25">
      <c r="B781" s="17"/>
      <c r="C781" s="17"/>
      <c r="D781" s="258"/>
      <c r="E781" s="22"/>
      <c r="F781" s="23"/>
      <c r="G781" s="22"/>
      <c r="H781" s="38"/>
      <c r="I781" s="11"/>
      <c r="L781" s="11"/>
      <c r="O781" s="14"/>
      <c r="P781" s="11"/>
      <c r="S781" s="14"/>
      <c r="U781" s="35"/>
      <c r="V781" s="35"/>
      <c r="X781" s="47"/>
      <c r="Z781" s="47"/>
    </row>
    <row r="782" spans="2:26" ht="15" x14ac:dyDescent="0.25">
      <c r="B782" s="17"/>
      <c r="C782" s="17"/>
      <c r="D782" s="258"/>
      <c r="E782" s="22"/>
      <c r="F782" s="23"/>
      <c r="G782" s="22"/>
      <c r="H782" s="38"/>
      <c r="I782" s="11"/>
      <c r="K782" s="14"/>
      <c r="L782" s="11"/>
      <c r="O782" s="14"/>
      <c r="P782" s="11"/>
      <c r="S782" s="14"/>
      <c r="U782" s="35"/>
      <c r="V782" s="35"/>
      <c r="X782" s="47"/>
      <c r="Z782" s="47"/>
    </row>
    <row r="783" spans="2:26" ht="15" x14ac:dyDescent="0.25">
      <c r="B783" s="17"/>
      <c r="C783" s="17"/>
      <c r="D783" s="258"/>
      <c r="E783" s="22"/>
      <c r="F783" s="23"/>
      <c r="G783" s="22"/>
      <c r="H783" s="38"/>
      <c r="I783" s="11"/>
      <c r="L783" s="11"/>
      <c r="O783" s="14"/>
      <c r="P783" s="11"/>
      <c r="S783" s="14"/>
      <c r="U783" s="35"/>
      <c r="V783" s="35"/>
      <c r="X783" s="47"/>
      <c r="Z783" s="47"/>
    </row>
    <row r="784" spans="2:26" ht="15.75" thickBot="1" x14ac:dyDescent="0.3">
      <c r="B784" s="17"/>
      <c r="C784" s="17"/>
      <c r="D784" s="259"/>
      <c r="E784" s="22"/>
      <c r="F784" s="23"/>
      <c r="G784" s="22"/>
      <c r="H784" s="38"/>
      <c r="I784" s="12"/>
      <c r="J784" s="4"/>
      <c r="K784" s="4"/>
      <c r="L784" s="12"/>
      <c r="M784" s="4"/>
      <c r="N784" s="4"/>
      <c r="O784" s="15"/>
      <c r="P784" s="12"/>
      <c r="Q784" s="4"/>
      <c r="R784" s="4"/>
      <c r="S784" s="15"/>
      <c r="U784" s="35"/>
      <c r="V784" s="35"/>
      <c r="X784" s="47"/>
      <c r="Z784" s="47"/>
    </row>
    <row r="785" spans="2:26" ht="15" x14ac:dyDescent="0.25">
      <c r="B785" s="16">
        <v>87</v>
      </c>
      <c r="C785" s="16">
        <f t="shared" si="94"/>
        <v>87450</v>
      </c>
      <c r="D785" s="257">
        <v>435</v>
      </c>
      <c r="E785" s="36">
        <f>B785*F785</f>
        <v>108987.49945132097</v>
      </c>
      <c r="F785" s="51">
        <f>F776*(1-X785)</f>
        <v>1252.7298787508157</v>
      </c>
      <c r="G785" s="36">
        <f>B785*H785</f>
        <v>118790.98513798835</v>
      </c>
      <c r="H785" s="37">
        <f>H776*(1-Z785)</f>
        <v>1365.4136222757281</v>
      </c>
      <c r="I785" s="19" t="s">
        <v>142</v>
      </c>
      <c r="J785" s="19">
        <v>530</v>
      </c>
      <c r="K785" s="19">
        <f t="shared" ref="K785:K789" si="101">CEILING(B785*1000/J785,1)</f>
        <v>165</v>
      </c>
      <c r="L785" s="189" t="s">
        <v>459</v>
      </c>
      <c r="M785" s="190" t="s">
        <v>62</v>
      </c>
      <c r="N785" s="190" t="s">
        <v>119</v>
      </c>
      <c r="O785" s="191">
        <v>1</v>
      </c>
      <c r="P785" s="189" t="s">
        <v>529</v>
      </c>
      <c r="Q785" s="190" t="s">
        <v>62</v>
      </c>
      <c r="R785" s="190" t="s">
        <v>119</v>
      </c>
      <c r="S785" s="191">
        <v>3</v>
      </c>
      <c r="U785" s="35"/>
      <c r="V785" s="35"/>
      <c r="X785" s="47">
        <f>$X$452</f>
        <v>1.2999999999999999E-3</v>
      </c>
      <c r="Z785" s="47">
        <f t="shared" si="97"/>
        <v>1.2999999999999999E-3</v>
      </c>
    </row>
    <row r="786" spans="2:26" ht="15" x14ac:dyDescent="0.25">
      <c r="B786" s="17">
        <v>87</v>
      </c>
      <c r="C786" s="17">
        <f t="shared" si="94"/>
        <v>87205</v>
      </c>
      <c r="D786" s="258"/>
      <c r="E786" s="22"/>
      <c r="F786" s="23"/>
      <c r="G786" s="22"/>
      <c r="H786" s="38"/>
      <c r="J786" s="2">
        <v>535</v>
      </c>
      <c r="K786" s="2">
        <f t="shared" si="101"/>
        <v>163</v>
      </c>
      <c r="L786" s="101" t="s">
        <v>480</v>
      </c>
      <c r="M786" s="104" t="s">
        <v>62</v>
      </c>
      <c r="N786" s="104" t="s">
        <v>63</v>
      </c>
      <c r="O786" s="102">
        <v>1</v>
      </c>
      <c r="P786" s="101" t="s">
        <v>528</v>
      </c>
      <c r="Q786" s="104" t="s">
        <v>62</v>
      </c>
      <c r="R786" s="104" t="s">
        <v>119</v>
      </c>
      <c r="S786" s="102">
        <v>4</v>
      </c>
      <c r="U786" s="35"/>
      <c r="V786" s="35"/>
      <c r="X786" s="47"/>
      <c r="Z786" s="47"/>
    </row>
    <row r="787" spans="2:26" ht="15" x14ac:dyDescent="0.25">
      <c r="B787" s="17">
        <v>87</v>
      </c>
      <c r="C787" s="17">
        <f t="shared" si="94"/>
        <v>87480</v>
      </c>
      <c r="D787" s="258"/>
      <c r="E787" s="22"/>
      <c r="F787" s="23"/>
      <c r="G787" s="22"/>
      <c r="H787" s="38"/>
      <c r="J787" s="2">
        <v>540</v>
      </c>
      <c r="K787" s="2">
        <f t="shared" si="101"/>
        <v>162</v>
      </c>
      <c r="L787" s="101" t="s">
        <v>469</v>
      </c>
      <c r="M787" s="104" t="s">
        <v>62</v>
      </c>
      <c r="N787" s="104" t="s">
        <v>119</v>
      </c>
      <c r="O787" s="102">
        <v>4</v>
      </c>
      <c r="P787" s="101" t="s">
        <v>465</v>
      </c>
      <c r="Q787" s="104" t="s">
        <v>62</v>
      </c>
      <c r="R787" s="104" t="s">
        <v>119</v>
      </c>
      <c r="S787" s="102">
        <v>4</v>
      </c>
      <c r="U787" s="35"/>
      <c r="V787" s="35"/>
      <c r="X787" s="47"/>
      <c r="Z787" s="47"/>
    </row>
    <row r="788" spans="2:26" ht="15" x14ac:dyDescent="0.25">
      <c r="B788" s="17">
        <v>87</v>
      </c>
      <c r="C788" s="17">
        <f t="shared" si="94"/>
        <v>87200</v>
      </c>
      <c r="D788" s="258"/>
      <c r="E788" s="22"/>
      <c r="F788" s="23"/>
      <c r="G788" s="22"/>
      <c r="H788" s="38"/>
      <c r="J788" s="2">
        <v>545</v>
      </c>
      <c r="K788" s="2">
        <f t="shared" si="101"/>
        <v>160</v>
      </c>
      <c r="L788" s="11"/>
      <c r="O788" s="14"/>
      <c r="P788" s="11"/>
      <c r="S788" s="14"/>
      <c r="U788" s="35"/>
      <c r="V788" s="35"/>
      <c r="X788" s="47"/>
      <c r="Z788" s="47"/>
    </row>
    <row r="789" spans="2:26" ht="15" x14ac:dyDescent="0.25">
      <c r="B789" s="17">
        <v>87</v>
      </c>
      <c r="C789" s="17">
        <f t="shared" si="94"/>
        <v>87450</v>
      </c>
      <c r="D789" s="258"/>
      <c r="E789" s="22"/>
      <c r="F789" s="23"/>
      <c r="G789" s="22"/>
      <c r="H789" s="38"/>
      <c r="J789" s="2">
        <v>550</v>
      </c>
      <c r="K789" s="2">
        <f t="shared" si="101"/>
        <v>159</v>
      </c>
      <c r="L789" s="11"/>
      <c r="O789" s="14"/>
      <c r="P789" s="11"/>
      <c r="S789" s="14"/>
      <c r="U789" s="35"/>
      <c r="V789" s="35"/>
      <c r="X789" s="47"/>
      <c r="Z789" s="47"/>
    </row>
    <row r="790" spans="2:26" ht="15" x14ac:dyDescent="0.25">
      <c r="B790" s="17"/>
      <c r="C790" s="17"/>
      <c r="D790" s="258"/>
      <c r="E790" s="22"/>
      <c r="F790" s="23"/>
      <c r="G790" s="22"/>
      <c r="H790" s="38"/>
      <c r="I790" s="11"/>
      <c r="L790" s="11"/>
      <c r="O790" s="14"/>
      <c r="P790" s="11"/>
      <c r="S790" s="14"/>
      <c r="U790" s="35"/>
      <c r="V790" s="35"/>
      <c r="X790" s="47"/>
      <c r="Z790" s="47"/>
    </row>
    <row r="791" spans="2:26" ht="15" x14ac:dyDescent="0.25">
      <c r="B791" s="17"/>
      <c r="C791" s="17"/>
      <c r="D791" s="258"/>
      <c r="E791" s="22"/>
      <c r="F791" s="23"/>
      <c r="G791" s="22"/>
      <c r="H791" s="38"/>
      <c r="I791" s="11"/>
      <c r="K791" s="14"/>
      <c r="L791" s="11"/>
      <c r="O791" s="14"/>
      <c r="P791" s="11"/>
      <c r="S791" s="14"/>
      <c r="U791" s="35"/>
      <c r="V791" s="35"/>
      <c r="X791" s="47"/>
      <c r="Z791" s="47"/>
    </row>
    <row r="792" spans="2:26" ht="15" x14ac:dyDescent="0.25">
      <c r="B792" s="17"/>
      <c r="C792" s="17"/>
      <c r="D792" s="258"/>
      <c r="E792" s="22"/>
      <c r="F792" s="23"/>
      <c r="G792" s="22"/>
      <c r="H792" s="38"/>
      <c r="I792" s="11"/>
      <c r="L792" s="11"/>
      <c r="O792" s="14"/>
      <c r="P792" s="11"/>
      <c r="S792" s="14"/>
      <c r="U792" s="35"/>
      <c r="V792" s="35"/>
      <c r="X792" s="47"/>
      <c r="Z792" s="47"/>
    </row>
    <row r="793" spans="2:26" ht="15.75" thickBot="1" x14ac:dyDescent="0.3">
      <c r="B793" s="18"/>
      <c r="C793" s="18"/>
      <c r="D793" s="259"/>
      <c r="E793" s="24"/>
      <c r="F793" s="25"/>
      <c r="G793" s="24"/>
      <c r="H793" s="39"/>
      <c r="I793" s="12"/>
      <c r="J793" s="4"/>
      <c r="K793" s="4"/>
      <c r="L793" s="12"/>
      <c r="M793" s="4"/>
      <c r="N793" s="4"/>
      <c r="O793" s="15"/>
      <c r="P793" s="12"/>
      <c r="Q793" s="4"/>
      <c r="R793" s="4"/>
      <c r="S793" s="15"/>
      <c r="U793" s="35"/>
      <c r="V793" s="35"/>
      <c r="X793" s="47"/>
      <c r="Z793" s="47"/>
    </row>
    <row r="794" spans="2:26" ht="15" x14ac:dyDescent="0.25">
      <c r="B794" s="17">
        <v>88</v>
      </c>
      <c r="C794" s="17">
        <f t="shared" si="94"/>
        <v>88510</v>
      </c>
      <c r="D794" s="257">
        <v>440</v>
      </c>
      <c r="E794" s="22">
        <f>B794*F794</f>
        <v>110096.91703194269</v>
      </c>
      <c r="F794" s="23">
        <f>F785*(1-X794)</f>
        <v>1251.1013299084398</v>
      </c>
      <c r="G794" s="22">
        <f>B794*H794</f>
        <v>120000.19544187572</v>
      </c>
      <c r="H794" s="38">
        <f>H785*(1-Z794)</f>
        <v>1363.6385845667696</v>
      </c>
      <c r="I794" s="19" t="s">
        <v>142</v>
      </c>
      <c r="J794" s="19">
        <v>530</v>
      </c>
      <c r="K794" s="19">
        <f t="shared" ref="K794:K798" si="102">CEILING(B794*1000/J794,1)</f>
        <v>167</v>
      </c>
      <c r="L794" s="189" t="s">
        <v>459</v>
      </c>
      <c r="M794" s="190" t="s">
        <v>62</v>
      </c>
      <c r="N794" s="190" t="s">
        <v>119</v>
      </c>
      <c r="O794" s="191">
        <v>1</v>
      </c>
      <c r="P794" s="189" t="s">
        <v>529</v>
      </c>
      <c r="Q794" s="190" t="s">
        <v>62</v>
      </c>
      <c r="R794" s="190" t="s">
        <v>119</v>
      </c>
      <c r="S794" s="191">
        <v>3</v>
      </c>
      <c r="U794" s="35"/>
      <c r="V794" s="35"/>
      <c r="X794" s="47">
        <f>$X$452</f>
        <v>1.2999999999999999E-3</v>
      </c>
      <c r="Z794" s="47">
        <f t="shared" si="97"/>
        <v>1.2999999999999999E-3</v>
      </c>
    </row>
    <row r="795" spans="2:26" ht="15" x14ac:dyDescent="0.25">
      <c r="B795" s="17">
        <v>88</v>
      </c>
      <c r="C795" s="17">
        <f t="shared" si="94"/>
        <v>88275</v>
      </c>
      <c r="D795" s="258"/>
      <c r="E795" s="22"/>
      <c r="F795" s="23"/>
      <c r="G795" s="22"/>
      <c r="H795" s="38"/>
      <c r="J795" s="2">
        <v>535</v>
      </c>
      <c r="K795" s="2">
        <f t="shared" si="102"/>
        <v>165</v>
      </c>
      <c r="L795" s="101" t="s">
        <v>480</v>
      </c>
      <c r="M795" s="104" t="s">
        <v>62</v>
      </c>
      <c r="N795" s="104" t="s">
        <v>63</v>
      </c>
      <c r="O795" s="102">
        <v>1</v>
      </c>
      <c r="P795" s="101" t="s">
        <v>528</v>
      </c>
      <c r="Q795" s="104" t="s">
        <v>62</v>
      </c>
      <c r="R795" s="104" t="s">
        <v>119</v>
      </c>
      <c r="S795" s="102">
        <v>4</v>
      </c>
      <c r="U795" s="35"/>
      <c r="V795" s="35"/>
      <c r="X795" s="47"/>
      <c r="Z795" s="47"/>
    </row>
    <row r="796" spans="2:26" ht="15" x14ac:dyDescent="0.25">
      <c r="B796" s="17">
        <v>88</v>
      </c>
      <c r="C796" s="17">
        <f t="shared" si="94"/>
        <v>88020</v>
      </c>
      <c r="D796" s="258"/>
      <c r="E796" s="22"/>
      <c r="F796" s="23"/>
      <c r="G796" s="22"/>
      <c r="H796" s="38"/>
      <c r="J796" s="2">
        <v>540</v>
      </c>
      <c r="K796" s="2">
        <f t="shared" si="102"/>
        <v>163</v>
      </c>
      <c r="L796" s="101" t="s">
        <v>469</v>
      </c>
      <c r="M796" s="104" t="s">
        <v>62</v>
      </c>
      <c r="N796" s="104" t="s">
        <v>119</v>
      </c>
      <c r="O796" s="102">
        <v>4</v>
      </c>
      <c r="P796" s="101" t="s">
        <v>465</v>
      </c>
      <c r="Q796" s="104" t="s">
        <v>62</v>
      </c>
      <c r="R796" s="104" t="s">
        <v>119</v>
      </c>
      <c r="S796" s="102">
        <v>4</v>
      </c>
      <c r="U796" s="35"/>
      <c r="V796" s="35"/>
      <c r="X796" s="47"/>
      <c r="Z796" s="47"/>
    </row>
    <row r="797" spans="2:26" ht="15" x14ac:dyDescent="0.25">
      <c r="B797" s="17">
        <v>88</v>
      </c>
      <c r="C797" s="17">
        <f t="shared" si="94"/>
        <v>88290</v>
      </c>
      <c r="D797" s="258"/>
      <c r="E797" s="22"/>
      <c r="F797" s="23"/>
      <c r="G797" s="22"/>
      <c r="H797" s="38"/>
      <c r="J797" s="2">
        <v>545</v>
      </c>
      <c r="K797" s="2">
        <f t="shared" si="102"/>
        <v>162</v>
      </c>
      <c r="L797" s="11"/>
      <c r="O797" s="14"/>
      <c r="P797" s="11"/>
      <c r="S797" s="14"/>
      <c r="U797" s="35"/>
      <c r="V797" s="35"/>
      <c r="X797" s="47"/>
      <c r="Z797" s="47"/>
    </row>
    <row r="798" spans="2:26" ht="15" x14ac:dyDescent="0.25">
      <c r="B798" s="17">
        <v>88</v>
      </c>
      <c r="C798" s="17">
        <f t="shared" ref="C798:C861" si="103">K798*J798</f>
        <v>88000</v>
      </c>
      <c r="D798" s="258"/>
      <c r="E798" s="22"/>
      <c r="F798" s="23"/>
      <c r="G798" s="22"/>
      <c r="H798" s="38"/>
      <c r="J798" s="2">
        <v>550</v>
      </c>
      <c r="K798" s="2">
        <f t="shared" si="102"/>
        <v>160</v>
      </c>
      <c r="L798" s="11"/>
      <c r="O798" s="14"/>
      <c r="P798" s="11"/>
      <c r="S798" s="14"/>
      <c r="U798" s="35"/>
      <c r="V798" s="35"/>
      <c r="X798" s="47"/>
      <c r="Z798" s="47"/>
    </row>
    <row r="799" spans="2:26" ht="15" x14ac:dyDescent="0.25">
      <c r="B799" s="17"/>
      <c r="C799" s="17"/>
      <c r="D799" s="258"/>
      <c r="E799" s="22"/>
      <c r="F799" s="23"/>
      <c r="G799" s="22"/>
      <c r="H799" s="38"/>
      <c r="I799" s="11"/>
      <c r="L799" s="11"/>
      <c r="O799" s="14"/>
      <c r="P799" s="11"/>
      <c r="S799" s="14"/>
      <c r="U799" s="35"/>
      <c r="V799" s="35"/>
      <c r="X799" s="47"/>
      <c r="Z799" s="47"/>
    </row>
    <row r="800" spans="2:26" ht="15" x14ac:dyDescent="0.25">
      <c r="B800" s="17"/>
      <c r="C800" s="17"/>
      <c r="D800" s="258"/>
      <c r="E800" s="22"/>
      <c r="F800" s="23"/>
      <c r="G800" s="22"/>
      <c r="H800" s="38"/>
      <c r="I800" s="11"/>
      <c r="K800" s="14"/>
      <c r="L800" s="11"/>
      <c r="O800" s="14"/>
      <c r="P800" s="11"/>
      <c r="S800" s="14"/>
      <c r="U800" s="35"/>
      <c r="V800" s="35"/>
      <c r="X800" s="47"/>
      <c r="Z800" s="47"/>
    </row>
    <row r="801" spans="2:26" ht="15" x14ac:dyDescent="0.25">
      <c r="B801" s="17"/>
      <c r="C801" s="17"/>
      <c r="D801" s="258"/>
      <c r="E801" s="22"/>
      <c r="F801" s="23"/>
      <c r="G801" s="22"/>
      <c r="H801" s="38"/>
      <c r="I801" s="11"/>
      <c r="L801" s="11"/>
      <c r="O801" s="14"/>
      <c r="P801" s="11"/>
      <c r="S801" s="14"/>
      <c r="U801" s="35"/>
      <c r="V801" s="35"/>
      <c r="X801" s="47"/>
      <c r="Z801" s="47"/>
    </row>
    <row r="802" spans="2:26" ht="15.75" thickBot="1" x14ac:dyDescent="0.3">
      <c r="B802" s="17"/>
      <c r="C802" s="17"/>
      <c r="D802" s="259"/>
      <c r="E802" s="22"/>
      <c r="F802" s="23"/>
      <c r="G802" s="22"/>
      <c r="H802" s="38"/>
      <c r="I802" s="12"/>
      <c r="J802" s="4"/>
      <c r="K802" s="4"/>
      <c r="L802" s="12"/>
      <c r="M802" s="4"/>
      <c r="N802" s="4"/>
      <c r="O802" s="15"/>
      <c r="P802" s="12"/>
      <c r="Q802" s="4"/>
      <c r="R802" s="4"/>
      <c r="S802" s="15"/>
      <c r="U802" s="35"/>
      <c r="V802" s="35"/>
      <c r="X802" s="47"/>
      <c r="Z802" s="47"/>
    </row>
    <row r="803" spans="2:26" ht="15" x14ac:dyDescent="0.25">
      <c r="B803" s="16">
        <v>89</v>
      </c>
      <c r="C803" s="16">
        <f t="shared" si="103"/>
        <v>89040</v>
      </c>
      <c r="D803" s="257">
        <v>445</v>
      </c>
      <c r="E803" s="36">
        <f>B803*F803</f>
        <v>111203.26593798073</v>
      </c>
      <c r="F803" s="51">
        <f>F794*(1-X803)</f>
        <v>1249.4748981795587</v>
      </c>
      <c r="G803" s="36">
        <f>B803*H803</f>
        <v>121206.06104220812</v>
      </c>
      <c r="H803" s="37">
        <f>H794*(1-Z803)</f>
        <v>1361.8658544068328</v>
      </c>
      <c r="I803" s="19" t="s">
        <v>142</v>
      </c>
      <c r="J803" s="19">
        <v>530</v>
      </c>
      <c r="K803" s="19">
        <f t="shared" ref="K803:K807" si="104">CEILING(B803*1000/J803,1)</f>
        <v>168</v>
      </c>
      <c r="L803" s="189" t="s">
        <v>459</v>
      </c>
      <c r="M803" s="190" t="s">
        <v>62</v>
      </c>
      <c r="N803" s="190" t="s">
        <v>119</v>
      </c>
      <c r="O803" s="191">
        <v>1</v>
      </c>
      <c r="P803" s="189" t="s">
        <v>529</v>
      </c>
      <c r="Q803" s="190" t="s">
        <v>62</v>
      </c>
      <c r="R803" s="190" t="s">
        <v>119</v>
      </c>
      <c r="S803" s="191">
        <v>3</v>
      </c>
      <c r="U803" s="35"/>
      <c r="V803" s="35"/>
      <c r="X803" s="47">
        <f>$X$452</f>
        <v>1.2999999999999999E-3</v>
      </c>
      <c r="Z803" s="47">
        <f t="shared" si="97"/>
        <v>1.2999999999999999E-3</v>
      </c>
    </row>
    <row r="804" spans="2:26" ht="15" x14ac:dyDescent="0.25">
      <c r="B804" s="17">
        <v>89</v>
      </c>
      <c r="C804" s="17">
        <f t="shared" si="103"/>
        <v>89345</v>
      </c>
      <c r="D804" s="258"/>
      <c r="E804" s="22"/>
      <c r="F804" s="23"/>
      <c r="G804" s="22"/>
      <c r="H804" s="38"/>
      <c r="J804" s="2">
        <v>535</v>
      </c>
      <c r="K804" s="2">
        <f t="shared" si="104"/>
        <v>167</v>
      </c>
      <c r="L804" s="101" t="s">
        <v>480</v>
      </c>
      <c r="M804" s="104" t="s">
        <v>62</v>
      </c>
      <c r="N804" s="104" t="s">
        <v>63</v>
      </c>
      <c r="O804" s="102">
        <v>1</v>
      </c>
      <c r="P804" s="101" t="s">
        <v>528</v>
      </c>
      <c r="Q804" s="104" t="s">
        <v>62</v>
      </c>
      <c r="R804" s="104" t="s">
        <v>119</v>
      </c>
      <c r="S804" s="102">
        <v>4</v>
      </c>
      <c r="U804" s="35"/>
      <c r="V804" s="35"/>
      <c r="X804" s="47"/>
      <c r="Z804" s="47"/>
    </row>
    <row r="805" spans="2:26" ht="15" x14ac:dyDescent="0.25">
      <c r="B805" s="17">
        <v>89</v>
      </c>
      <c r="C805" s="17">
        <f t="shared" si="103"/>
        <v>89100</v>
      </c>
      <c r="D805" s="258"/>
      <c r="E805" s="22"/>
      <c r="F805" s="23"/>
      <c r="G805" s="22"/>
      <c r="H805" s="38"/>
      <c r="J805" s="2">
        <v>540</v>
      </c>
      <c r="K805" s="2">
        <f t="shared" si="104"/>
        <v>165</v>
      </c>
      <c r="L805" s="101" t="s">
        <v>469</v>
      </c>
      <c r="M805" s="104" t="s">
        <v>62</v>
      </c>
      <c r="N805" s="104" t="s">
        <v>119</v>
      </c>
      <c r="O805" s="102">
        <v>4</v>
      </c>
      <c r="P805" s="101" t="s">
        <v>465</v>
      </c>
      <c r="Q805" s="104" t="s">
        <v>62</v>
      </c>
      <c r="R805" s="104" t="s">
        <v>119</v>
      </c>
      <c r="S805" s="102">
        <v>4</v>
      </c>
      <c r="U805" s="35"/>
      <c r="V805" s="35"/>
      <c r="X805" s="47"/>
      <c r="Z805" s="47"/>
    </row>
    <row r="806" spans="2:26" ht="15" x14ac:dyDescent="0.25">
      <c r="B806" s="17">
        <v>89</v>
      </c>
      <c r="C806" s="17">
        <f t="shared" si="103"/>
        <v>89380</v>
      </c>
      <c r="D806" s="258"/>
      <c r="E806" s="22"/>
      <c r="F806" s="23"/>
      <c r="G806" s="22"/>
      <c r="H806" s="38"/>
      <c r="J806" s="2">
        <v>545</v>
      </c>
      <c r="K806" s="2">
        <f t="shared" si="104"/>
        <v>164</v>
      </c>
      <c r="L806" s="11"/>
      <c r="O806" s="14"/>
      <c r="P806" s="11"/>
      <c r="S806" s="14"/>
      <c r="U806" s="35"/>
      <c r="V806" s="35"/>
      <c r="X806" s="47"/>
      <c r="Z806" s="47"/>
    </row>
    <row r="807" spans="2:26" ht="15" x14ac:dyDescent="0.25">
      <c r="B807" s="17">
        <v>89</v>
      </c>
      <c r="C807" s="17">
        <f t="shared" si="103"/>
        <v>89100</v>
      </c>
      <c r="D807" s="258"/>
      <c r="E807" s="22"/>
      <c r="F807" s="23"/>
      <c r="G807" s="22"/>
      <c r="H807" s="38"/>
      <c r="J807" s="2">
        <v>550</v>
      </c>
      <c r="K807" s="2">
        <f t="shared" si="104"/>
        <v>162</v>
      </c>
      <c r="L807" s="11"/>
      <c r="O807" s="14"/>
      <c r="P807" s="11"/>
      <c r="S807" s="14"/>
      <c r="U807" s="35"/>
      <c r="V807" s="35"/>
      <c r="X807" s="47"/>
      <c r="Z807" s="47"/>
    </row>
    <row r="808" spans="2:26" ht="15" x14ac:dyDescent="0.25">
      <c r="B808" s="17"/>
      <c r="C808" s="17"/>
      <c r="D808" s="258"/>
      <c r="E808" s="22"/>
      <c r="F808" s="23"/>
      <c r="G808" s="22"/>
      <c r="H808" s="38"/>
      <c r="I808" s="11"/>
      <c r="L808" s="11"/>
      <c r="O808" s="14"/>
      <c r="P808" s="11"/>
      <c r="S808" s="14"/>
      <c r="U808" s="35"/>
      <c r="V808" s="35"/>
      <c r="X808" s="47"/>
      <c r="Z808" s="47"/>
    </row>
    <row r="809" spans="2:26" ht="15" x14ac:dyDescent="0.25">
      <c r="B809" s="17"/>
      <c r="C809" s="17"/>
      <c r="D809" s="258"/>
      <c r="E809" s="22"/>
      <c r="F809" s="23"/>
      <c r="G809" s="22"/>
      <c r="H809" s="38"/>
      <c r="I809" s="11"/>
      <c r="K809" s="14"/>
      <c r="L809" s="11"/>
      <c r="O809" s="14"/>
      <c r="P809" s="11"/>
      <c r="S809" s="14"/>
      <c r="U809" s="35"/>
      <c r="V809" s="35"/>
      <c r="X809" s="47"/>
      <c r="Z809" s="47"/>
    </row>
    <row r="810" spans="2:26" ht="15" x14ac:dyDescent="0.25">
      <c r="B810" s="17"/>
      <c r="C810" s="17"/>
      <c r="D810" s="258"/>
      <c r="E810" s="22"/>
      <c r="F810" s="23"/>
      <c r="G810" s="22"/>
      <c r="H810" s="38"/>
      <c r="I810" s="11"/>
      <c r="L810" s="11"/>
      <c r="O810" s="14"/>
      <c r="P810" s="11"/>
      <c r="S810" s="14"/>
      <c r="U810" s="35"/>
      <c r="V810" s="35"/>
      <c r="X810" s="47"/>
      <c r="Z810" s="47"/>
    </row>
    <row r="811" spans="2:26" ht="15.75" thickBot="1" x14ac:dyDescent="0.3">
      <c r="B811" s="18"/>
      <c r="C811" s="18"/>
      <c r="D811" s="259"/>
      <c r="E811" s="24"/>
      <c r="F811" s="25"/>
      <c r="G811" s="24"/>
      <c r="H811" s="39"/>
      <c r="I811" s="12"/>
      <c r="J811" s="4"/>
      <c r="K811" s="4"/>
      <c r="L811" s="12"/>
      <c r="M811" s="4"/>
      <c r="N811" s="4"/>
      <c r="O811" s="15"/>
      <c r="P811" s="12"/>
      <c r="Q811" s="4"/>
      <c r="R811" s="4"/>
      <c r="S811" s="15"/>
      <c r="U811" s="35"/>
      <c r="V811" s="35"/>
      <c r="X811" s="47"/>
      <c r="Z811" s="47"/>
    </row>
    <row r="812" spans="2:26" ht="15" x14ac:dyDescent="0.25">
      <c r="B812" s="17">
        <v>90</v>
      </c>
      <c r="C812" s="17">
        <f t="shared" si="103"/>
        <v>90100</v>
      </c>
      <c r="D812" s="257">
        <v>450</v>
      </c>
      <c r="E812" s="22">
        <f>B812*F812</f>
        <v>112306.55227307328</v>
      </c>
      <c r="F812" s="23">
        <f>F803*(1-X812)</f>
        <v>1247.8505808119253</v>
      </c>
      <c r="G812" s="22">
        <f>B812*H812</f>
        <v>122408.58859164936</v>
      </c>
      <c r="H812" s="38">
        <f>H803*(1-Z812)</f>
        <v>1360.095428796104</v>
      </c>
      <c r="I812" s="19" t="s">
        <v>142</v>
      </c>
      <c r="J812" s="19">
        <v>530</v>
      </c>
      <c r="K812" s="19">
        <f t="shared" ref="K812:K816" si="105">CEILING(B812*1000/J812,1)</f>
        <v>170</v>
      </c>
      <c r="L812" s="189" t="s">
        <v>540</v>
      </c>
      <c r="M812" s="190" t="s">
        <v>62</v>
      </c>
      <c r="N812" s="190" t="s">
        <v>119</v>
      </c>
      <c r="O812" s="191">
        <v>1</v>
      </c>
      <c r="P812" s="189" t="s">
        <v>529</v>
      </c>
      <c r="Q812" s="190" t="s">
        <v>62</v>
      </c>
      <c r="R812" s="190" t="s">
        <v>119</v>
      </c>
      <c r="S812" s="191">
        <v>3</v>
      </c>
      <c r="U812" s="35"/>
      <c r="V812" s="35"/>
      <c r="X812" s="47">
        <f>$X$452</f>
        <v>1.2999999999999999E-3</v>
      </c>
      <c r="Z812" s="47">
        <f t="shared" si="97"/>
        <v>1.2999999999999999E-3</v>
      </c>
    </row>
    <row r="813" spans="2:26" ht="15" x14ac:dyDescent="0.25">
      <c r="B813" s="17">
        <v>90</v>
      </c>
      <c r="C813" s="17">
        <f t="shared" si="103"/>
        <v>90415</v>
      </c>
      <c r="D813" s="258"/>
      <c r="E813" s="22"/>
      <c r="F813" s="23"/>
      <c r="G813" s="22"/>
      <c r="H813" s="38"/>
      <c r="J813" s="2">
        <v>535</v>
      </c>
      <c r="K813" s="2">
        <f t="shared" si="105"/>
        <v>169</v>
      </c>
      <c r="L813" s="101" t="s">
        <v>452</v>
      </c>
      <c r="M813" s="104" t="s">
        <v>62</v>
      </c>
      <c r="N813" s="104" t="s">
        <v>119</v>
      </c>
      <c r="O813" s="102">
        <v>3</v>
      </c>
      <c r="P813" s="11"/>
      <c r="S813" s="14"/>
      <c r="U813" s="35"/>
      <c r="V813" s="35"/>
      <c r="X813" s="47"/>
      <c r="Z813" s="47"/>
    </row>
    <row r="814" spans="2:26" ht="15" x14ac:dyDescent="0.25">
      <c r="B814" s="17">
        <v>90</v>
      </c>
      <c r="C814" s="17">
        <f t="shared" si="103"/>
        <v>90180</v>
      </c>
      <c r="D814" s="258"/>
      <c r="E814" s="22"/>
      <c r="F814" s="23"/>
      <c r="G814" s="22"/>
      <c r="H814" s="38"/>
      <c r="J814" s="2">
        <v>540</v>
      </c>
      <c r="K814" s="2">
        <f t="shared" si="105"/>
        <v>167</v>
      </c>
      <c r="L814" s="101" t="s">
        <v>471</v>
      </c>
      <c r="M814" s="104" t="s">
        <v>62</v>
      </c>
      <c r="N814" s="104" t="s">
        <v>119</v>
      </c>
      <c r="O814" s="102">
        <v>3</v>
      </c>
      <c r="P814" s="11"/>
      <c r="S814" s="14"/>
      <c r="U814" s="35"/>
      <c r="V814" s="35"/>
      <c r="X814" s="47"/>
      <c r="Z814" s="47"/>
    </row>
    <row r="815" spans="2:26" ht="15" x14ac:dyDescent="0.25">
      <c r="B815" s="17">
        <v>90</v>
      </c>
      <c r="C815" s="17">
        <f t="shared" si="103"/>
        <v>90470</v>
      </c>
      <c r="D815" s="258"/>
      <c r="E815" s="22"/>
      <c r="F815" s="23"/>
      <c r="G815" s="22"/>
      <c r="H815" s="38"/>
      <c r="J815" s="2">
        <v>545</v>
      </c>
      <c r="K815" s="2">
        <f t="shared" si="105"/>
        <v>166</v>
      </c>
      <c r="L815" s="11"/>
      <c r="O815" s="14"/>
      <c r="P815" s="11"/>
      <c r="S815" s="14"/>
      <c r="U815" s="35"/>
      <c r="V815" s="35"/>
      <c r="X815" s="47"/>
      <c r="Z815" s="47"/>
    </row>
    <row r="816" spans="2:26" ht="15" x14ac:dyDescent="0.25">
      <c r="B816" s="17">
        <v>90</v>
      </c>
      <c r="C816" s="17">
        <f t="shared" si="103"/>
        <v>90200</v>
      </c>
      <c r="D816" s="258"/>
      <c r="E816" s="22"/>
      <c r="F816" s="23"/>
      <c r="G816" s="22"/>
      <c r="H816" s="38"/>
      <c r="J816" s="2">
        <v>550</v>
      </c>
      <c r="K816" s="2">
        <f t="shared" si="105"/>
        <v>164</v>
      </c>
      <c r="L816" s="11"/>
      <c r="O816" s="14"/>
      <c r="P816" s="11"/>
      <c r="S816" s="14"/>
      <c r="U816" s="35"/>
      <c r="V816" s="35"/>
      <c r="X816" s="47"/>
      <c r="Z816" s="47"/>
    </row>
    <row r="817" spans="2:26" ht="15" x14ac:dyDescent="0.25">
      <c r="B817" s="17"/>
      <c r="C817" s="17"/>
      <c r="D817" s="258"/>
      <c r="E817" s="22"/>
      <c r="F817" s="23"/>
      <c r="G817" s="22"/>
      <c r="H817" s="38"/>
      <c r="I817" s="11"/>
      <c r="L817" s="11"/>
      <c r="O817" s="14"/>
      <c r="P817" s="11"/>
      <c r="S817" s="14"/>
      <c r="U817" s="35"/>
      <c r="V817" s="35"/>
      <c r="X817" s="47"/>
      <c r="Z817" s="47"/>
    </row>
    <row r="818" spans="2:26" ht="15" x14ac:dyDescent="0.25">
      <c r="B818" s="17"/>
      <c r="C818" s="17"/>
      <c r="D818" s="258"/>
      <c r="E818" s="22"/>
      <c r="F818" s="23"/>
      <c r="G818" s="22"/>
      <c r="H818" s="38"/>
      <c r="I818" s="11"/>
      <c r="K818" s="14"/>
      <c r="L818" s="11"/>
      <c r="O818" s="14"/>
      <c r="P818" s="11"/>
      <c r="S818" s="14"/>
      <c r="U818" s="35"/>
      <c r="V818" s="35"/>
      <c r="X818" s="47"/>
      <c r="Z818" s="47"/>
    </row>
    <row r="819" spans="2:26" ht="15" x14ac:dyDescent="0.25">
      <c r="B819" s="17"/>
      <c r="C819" s="17"/>
      <c r="D819" s="258"/>
      <c r="E819" s="22"/>
      <c r="F819" s="23"/>
      <c r="G819" s="22"/>
      <c r="H819" s="38"/>
      <c r="I819" s="11"/>
      <c r="L819" s="11"/>
      <c r="O819" s="14"/>
      <c r="P819" s="11"/>
      <c r="S819" s="14"/>
      <c r="U819" s="35"/>
      <c r="V819" s="35"/>
      <c r="X819" s="47"/>
      <c r="Z819" s="47"/>
    </row>
    <row r="820" spans="2:26" ht="15.75" thickBot="1" x14ac:dyDescent="0.3">
      <c r="B820" s="17"/>
      <c r="C820" s="17"/>
      <c r="D820" s="259"/>
      <c r="E820" s="22"/>
      <c r="F820" s="23"/>
      <c r="G820" s="22"/>
      <c r="H820" s="38"/>
      <c r="I820" s="12"/>
      <c r="J820" s="4"/>
      <c r="K820" s="4"/>
      <c r="L820" s="12"/>
      <c r="M820" s="4"/>
      <c r="N820" s="4"/>
      <c r="O820" s="15"/>
      <c r="P820" s="12"/>
      <c r="Q820" s="4"/>
      <c r="R820" s="4"/>
      <c r="S820" s="15"/>
      <c r="U820" s="35"/>
      <c r="V820" s="35"/>
      <c r="X820" s="47"/>
      <c r="Z820" s="47"/>
    </row>
    <row r="821" spans="2:26" ht="15" x14ac:dyDescent="0.25">
      <c r="B821" s="16">
        <v>91</v>
      </c>
      <c r="C821" s="16">
        <f t="shared" si="103"/>
        <v>91160</v>
      </c>
      <c r="D821" s="257">
        <v>455</v>
      </c>
      <c r="E821" s="36">
        <f>B821*F821</f>
        <v>113406.78213017514</v>
      </c>
      <c r="F821" s="51">
        <f>F812*(1-X821)</f>
        <v>1246.2283750568697</v>
      </c>
      <c r="G821" s="36">
        <f>B821*H821</f>
        <v>123607.78473121888</v>
      </c>
      <c r="H821" s="37">
        <f>H812*(1-Z821)</f>
        <v>1358.327304738669</v>
      </c>
      <c r="I821" s="19" t="s">
        <v>142</v>
      </c>
      <c r="J821" s="19">
        <v>530</v>
      </c>
      <c r="K821" s="19">
        <f t="shared" ref="K821:K825" si="106">CEILING(B821*1000/J821,1)</f>
        <v>172</v>
      </c>
      <c r="L821" s="101" t="s">
        <v>452</v>
      </c>
      <c r="M821" s="104" t="s">
        <v>62</v>
      </c>
      <c r="N821" s="104" t="s">
        <v>119</v>
      </c>
      <c r="O821" s="102">
        <v>3</v>
      </c>
      <c r="P821" s="189" t="s">
        <v>529</v>
      </c>
      <c r="Q821" s="190" t="s">
        <v>62</v>
      </c>
      <c r="R821" s="190" t="s">
        <v>119</v>
      </c>
      <c r="S821" s="191">
        <v>3</v>
      </c>
      <c r="U821" s="35"/>
      <c r="V821" s="35"/>
      <c r="X821" s="47">
        <f>$X$452</f>
        <v>1.2999999999999999E-3</v>
      </c>
      <c r="Z821" s="47">
        <f t="shared" si="97"/>
        <v>1.2999999999999999E-3</v>
      </c>
    </row>
    <row r="822" spans="2:26" ht="15" x14ac:dyDescent="0.25">
      <c r="B822" s="17">
        <v>91</v>
      </c>
      <c r="C822" s="17">
        <f t="shared" si="103"/>
        <v>91485</v>
      </c>
      <c r="D822" s="258"/>
      <c r="E822" s="22"/>
      <c r="F822" s="23"/>
      <c r="G822" s="22"/>
      <c r="H822" s="38"/>
      <c r="J822" s="2">
        <v>535</v>
      </c>
      <c r="K822" s="2">
        <f t="shared" si="106"/>
        <v>171</v>
      </c>
      <c r="L822" s="101" t="s">
        <v>471</v>
      </c>
      <c r="M822" s="104" t="s">
        <v>62</v>
      </c>
      <c r="N822" s="104" t="s">
        <v>119</v>
      </c>
      <c r="O822" s="102">
        <v>3</v>
      </c>
      <c r="P822" s="11"/>
      <c r="S822" s="14"/>
      <c r="U822" s="35"/>
      <c r="V822" s="35"/>
      <c r="X822" s="47"/>
      <c r="Z822" s="47"/>
    </row>
    <row r="823" spans="2:26" ht="15" x14ac:dyDescent="0.25">
      <c r="B823" s="17">
        <v>91</v>
      </c>
      <c r="C823" s="17">
        <f t="shared" si="103"/>
        <v>91260</v>
      </c>
      <c r="D823" s="258"/>
      <c r="E823" s="22"/>
      <c r="F823" s="23"/>
      <c r="G823" s="22"/>
      <c r="H823" s="38"/>
      <c r="J823" s="2">
        <v>540</v>
      </c>
      <c r="K823" s="2">
        <f t="shared" si="106"/>
        <v>169</v>
      </c>
      <c r="L823" s="11"/>
      <c r="O823" s="14"/>
      <c r="P823" s="11"/>
      <c r="S823" s="14"/>
      <c r="U823" s="35"/>
      <c r="V823" s="35"/>
      <c r="X823" s="47"/>
      <c r="Z823" s="47"/>
    </row>
    <row r="824" spans="2:26" ht="15" x14ac:dyDescent="0.25">
      <c r="B824" s="17">
        <v>91</v>
      </c>
      <c r="C824" s="17">
        <f t="shared" si="103"/>
        <v>91015</v>
      </c>
      <c r="D824" s="258"/>
      <c r="E824" s="22"/>
      <c r="F824" s="23"/>
      <c r="G824" s="22"/>
      <c r="H824" s="38"/>
      <c r="J824" s="2">
        <v>545</v>
      </c>
      <c r="K824" s="2">
        <f t="shared" si="106"/>
        <v>167</v>
      </c>
      <c r="L824" s="11"/>
      <c r="O824" s="14"/>
      <c r="P824" s="11"/>
      <c r="S824" s="14"/>
      <c r="U824" s="35"/>
      <c r="V824" s="35"/>
      <c r="X824" s="47"/>
      <c r="Z824" s="47"/>
    </row>
    <row r="825" spans="2:26" ht="15" x14ac:dyDescent="0.25">
      <c r="B825" s="17">
        <v>91</v>
      </c>
      <c r="C825" s="17">
        <f t="shared" si="103"/>
        <v>91300</v>
      </c>
      <c r="D825" s="258"/>
      <c r="E825" s="22"/>
      <c r="F825" s="23"/>
      <c r="G825" s="22"/>
      <c r="H825" s="38"/>
      <c r="J825" s="2">
        <v>550</v>
      </c>
      <c r="K825" s="2">
        <f t="shared" si="106"/>
        <v>166</v>
      </c>
      <c r="L825" s="11"/>
      <c r="O825" s="14"/>
      <c r="P825" s="11"/>
      <c r="S825" s="14"/>
      <c r="U825" s="35"/>
      <c r="V825" s="35"/>
      <c r="X825" s="47"/>
      <c r="Z825" s="47"/>
    </row>
    <row r="826" spans="2:26" ht="15" x14ac:dyDescent="0.25">
      <c r="B826" s="17"/>
      <c r="C826" s="17"/>
      <c r="D826" s="258"/>
      <c r="E826" s="22"/>
      <c r="F826" s="23"/>
      <c r="G826" s="22"/>
      <c r="H826" s="38"/>
      <c r="I826" s="11"/>
      <c r="L826" s="11"/>
      <c r="O826" s="14"/>
      <c r="P826" s="11"/>
      <c r="S826" s="14"/>
      <c r="U826" s="35"/>
      <c r="V826" s="35"/>
      <c r="X826" s="47"/>
      <c r="Z826" s="47"/>
    </row>
    <row r="827" spans="2:26" ht="15" x14ac:dyDescent="0.25">
      <c r="B827" s="17"/>
      <c r="C827" s="17"/>
      <c r="D827" s="258"/>
      <c r="E827" s="22"/>
      <c r="F827" s="23"/>
      <c r="G827" s="22"/>
      <c r="H827" s="38"/>
      <c r="I827" s="11"/>
      <c r="K827" s="14"/>
      <c r="L827" s="11"/>
      <c r="O827" s="14"/>
      <c r="P827" s="11"/>
      <c r="S827" s="14"/>
      <c r="U827" s="35"/>
      <c r="V827" s="35"/>
      <c r="X827" s="47"/>
      <c r="Z827" s="47"/>
    </row>
    <row r="828" spans="2:26" ht="15" x14ac:dyDescent="0.25">
      <c r="B828" s="17"/>
      <c r="C828" s="17"/>
      <c r="D828" s="258"/>
      <c r="E828" s="22"/>
      <c r="F828" s="23"/>
      <c r="G828" s="22"/>
      <c r="H828" s="38"/>
      <c r="I828" s="11"/>
      <c r="L828" s="11"/>
      <c r="O828" s="14"/>
      <c r="P828" s="11"/>
      <c r="S828" s="14"/>
      <c r="U828" s="35"/>
      <c r="V828" s="35"/>
      <c r="X828" s="47"/>
      <c r="Z828" s="47"/>
    </row>
    <row r="829" spans="2:26" ht="15.75" thickBot="1" x14ac:dyDescent="0.3">
      <c r="B829" s="18"/>
      <c r="C829" s="18"/>
      <c r="D829" s="259"/>
      <c r="E829" s="24"/>
      <c r="F829" s="25"/>
      <c r="G829" s="24"/>
      <c r="H829" s="39"/>
      <c r="I829" s="12"/>
      <c r="J829" s="4"/>
      <c r="K829" s="4"/>
      <c r="L829" s="12"/>
      <c r="M829" s="4"/>
      <c r="N829" s="4"/>
      <c r="O829" s="15"/>
      <c r="P829" s="12"/>
      <c r="Q829" s="4"/>
      <c r="R829" s="4"/>
      <c r="S829" s="15"/>
      <c r="U829" s="35"/>
      <c r="V829" s="35"/>
      <c r="X829" s="47"/>
      <c r="Z829" s="47"/>
    </row>
    <row r="830" spans="2:26" ht="15" x14ac:dyDescent="0.25">
      <c r="B830" s="17">
        <v>92</v>
      </c>
      <c r="C830" s="17">
        <f t="shared" si="103"/>
        <v>92220</v>
      </c>
      <c r="D830" s="257">
        <v>460</v>
      </c>
      <c r="E830" s="22">
        <f>B830*F830</f>
        <v>114503.96159157521</v>
      </c>
      <c r="F830" s="23">
        <f>F821*(1-X830)</f>
        <v>1244.6082781692958</v>
      </c>
      <c r="G830" s="22">
        <f>B830*H830</f>
        <v>124803.6560903108</v>
      </c>
      <c r="H830" s="38">
        <f>H821*(1-Z830)</f>
        <v>1356.5614792425088</v>
      </c>
      <c r="I830" s="19" t="s">
        <v>142</v>
      </c>
      <c r="J830" s="19">
        <v>530</v>
      </c>
      <c r="K830" s="19">
        <f t="shared" ref="K830:K834" si="107">CEILING(B830*1000/J830,1)</f>
        <v>174</v>
      </c>
      <c r="L830" s="101" t="s">
        <v>452</v>
      </c>
      <c r="M830" s="104" t="s">
        <v>62</v>
      </c>
      <c r="N830" s="104" t="s">
        <v>119</v>
      </c>
      <c r="O830" s="102">
        <v>3</v>
      </c>
      <c r="P830" s="189" t="s">
        <v>529</v>
      </c>
      <c r="Q830" s="190" t="s">
        <v>62</v>
      </c>
      <c r="R830" s="190" t="s">
        <v>119</v>
      </c>
      <c r="S830" s="191">
        <v>3</v>
      </c>
      <c r="U830" s="35"/>
      <c r="V830" s="35"/>
      <c r="X830" s="47">
        <f>$X$452</f>
        <v>1.2999999999999999E-3</v>
      </c>
      <c r="Z830" s="47">
        <f t="shared" si="97"/>
        <v>1.2999999999999999E-3</v>
      </c>
    </row>
    <row r="831" spans="2:26" ht="15" x14ac:dyDescent="0.25">
      <c r="B831" s="17">
        <v>92</v>
      </c>
      <c r="C831" s="17">
        <f t="shared" si="103"/>
        <v>92020</v>
      </c>
      <c r="D831" s="258"/>
      <c r="E831" s="22"/>
      <c r="F831" s="23"/>
      <c r="G831" s="22"/>
      <c r="H831" s="38"/>
      <c r="J831" s="2">
        <v>535</v>
      </c>
      <c r="K831" s="2">
        <f t="shared" si="107"/>
        <v>172</v>
      </c>
      <c r="L831" s="101" t="s">
        <v>471</v>
      </c>
      <c r="M831" s="104" t="s">
        <v>62</v>
      </c>
      <c r="N831" s="104" t="s">
        <v>119</v>
      </c>
      <c r="O831" s="102">
        <v>3</v>
      </c>
      <c r="P831" s="11"/>
      <c r="S831" s="14"/>
      <c r="U831" s="35"/>
      <c r="V831" s="35"/>
      <c r="X831" s="47"/>
      <c r="Z831" s="47"/>
    </row>
    <row r="832" spans="2:26" ht="15" x14ac:dyDescent="0.25">
      <c r="B832" s="17">
        <v>92</v>
      </c>
      <c r="C832" s="17">
        <f t="shared" si="103"/>
        <v>92340</v>
      </c>
      <c r="D832" s="258"/>
      <c r="E832" s="22"/>
      <c r="F832" s="23"/>
      <c r="G832" s="22"/>
      <c r="H832" s="38"/>
      <c r="J832" s="2">
        <v>540</v>
      </c>
      <c r="K832" s="2">
        <f t="shared" si="107"/>
        <v>171</v>
      </c>
      <c r="L832" s="11"/>
      <c r="O832" s="14"/>
      <c r="P832" s="11"/>
      <c r="S832" s="14"/>
      <c r="U832" s="35"/>
      <c r="V832" s="35"/>
      <c r="X832" s="47"/>
      <c r="Z832" s="47"/>
    </row>
    <row r="833" spans="2:26" ht="15" x14ac:dyDescent="0.25">
      <c r="B833" s="17">
        <v>92</v>
      </c>
      <c r="C833" s="17">
        <f t="shared" si="103"/>
        <v>92105</v>
      </c>
      <c r="D833" s="258"/>
      <c r="E833" s="22"/>
      <c r="F833" s="23"/>
      <c r="G833" s="22"/>
      <c r="H833" s="38"/>
      <c r="J833" s="2">
        <v>545</v>
      </c>
      <c r="K833" s="2">
        <f t="shared" si="107"/>
        <v>169</v>
      </c>
      <c r="L833" s="11"/>
      <c r="O833" s="14"/>
      <c r="P833" s="11"/>
      <c r="S833" s="14"/>
      <c r="U833" s="35"/>
      <c r="V833" s="35"/>
      <c r="X833" s="47"/>
      <c r="Z833" s="47"/>
    </row>
    <row r="834" spans="2:26" ht="15" x14ac:dyDescent="0.25">
      <c r="B834" s="17">
        <v>92</v>
      </c>
      <c r="C834" s="17">
        <f t="shared" si="103"/>
        <v>92400</v>
      </c>
      <c r="D834" s="258"/>
      <c r="E834" s="22"/>
      <c r="F834" s="23"/>
      <c r="G834" s="22"/>
      <c r="H834" s="38"/>
      <c r="J834" s="2">
        <v>550</v>
      </c>
      <c r="K834" s="2">
        <f t="shared" si="107"/>
        <v>168</v>
      </c>
      <c r="L834" s="11"/>
      <c r="O834" s="14"/>
      <c r="P834" s="11"/>
      <c r="S834" s="14"/>
      <c r="U834" s="35"/>
      <c r="V834" s="35"/>
      <c r="X834" s="47"/>
      <c r="Z834" s="47"/>
    </row>
    <row r="835" spans="2:26" ht="15" x14ac:dyDescent="0.25">
      <c r="B835" s="17"/>
      <c r="C835" s="17"/>
      <c r="D835" s="258"/>
      <c r="E835" s="22"/>
      <c r="F835" s="23"/>
      <c r="G835" s="22"/>
      <c r="H835" s="38"/>
      <c r="I835" s="11"/>
      <c r="L835" s="11"/>
      <c r="O835" s="14"/>
      <c r="P835" s="11"/>
      <c r="S835" s="14"/>
      <c r="U835" s="35"/>
      <c r="V835" s="35"/>
      <c r="X835" s="47"/>
      <c r="Z835" s="47"/>
    </row>
    <row r="836" spans="2:26" ht="15" x14ac:dyDescent="0.25">
      <c r="B836" s="17"/>
      <c r="C836" s="17"/>
      <c r="D836" s="258"/>
      <c r="E836" s="22"/>
      <c r="F836" s="23"/>
      <c r="G836" s="22"/>
      <c r="H836" s="38"/>
      <c r="I836" s="11"/>
      <c r="K836" s="14"/>
      <c r="L836" s="11"/>
      <c r="O836" s="14"/>
      <c r="P836" s="11"/>
      <c r="S836" s="14"/>
      <c r="U836" s="35"/>
      <c r="V836" s="35"/>
      <c r="X836" s="47"/>
      <c r="Z836" s="47"/>
    </row>
    <row r="837" spans="2:26" ht="15" x14ac:dyDescent="0.25">
      <c r="B837" s="17"/>
      <c r="C837" s="17"/>
      <c r="D837" s="258"/>
      <c r="E837" s="22"/>
      <c r="F837" s="23"/>
      <c r="G837" s="22"/>
      <c r="H837" s="38"/>
      <c r="I837" s="11"/>
      <c r="L837" s="11"/>
      <c r="O837" s="14"/>
      <c r="P837" s="11"/>
      <c r="S837" s="14"/>
      <c r="U837" s="35"/>
      <c r="V837" s="35"/>
      <c r="X837" s="47"/>
      <c r="Z837" s="47"/>
    </row>
    <row r="838" spans="2:26" ht="15.75" thickBot="1" x14ac:dyDescent="0.3">
      <c r="B838" s="17"/>
      <c r="C838" s="17"/>
      <c r="D838" s="259"/>
      <c r="E838" s="22"/>
      <c r="F838" s="23"/>
      <c r="G838" s="22"/>
      <c r="H838" s="38"/>
      <c r="I838" s="12"/>
      <c r="J838" s="4"/>
      <c r="K838" s="4"/>
      <c r="L838" s="12"/>
      <c r="M838" s="4"/>
      <c r="N838" s="4"/>
      <c r="O838" s="15"/>
      <c r="P838" s="12"/>
      <c r="Q838" s="4"/>
      <c r="R838" s="4"/>
      <c r="S838" s="15"/>
      <c r="U838" s="35"/>
      <c r="V838" s="35"/>
      <c r="X838" s="47"/>
      <c r="Z838" s="47"/>
    </row>
    <row r="839" spans="2:26" ht="15" x14ac:dyDescent="0.25">
      <c r="B839" s="16">
        <v>93</v>
      </c>
      <c r="C839" s="16">
        <f t="shared" si="103"/>
        <v>93280</v>
      </c>
      <c r="D839" s="257">
        <v>465</v>
      </c>
      <c r="E839" s="36">
        <f>B839*F839</f>
        <v>115598.09672891384</v>
      </c>
      <c r="F839" s="51">
        <f>F830*(1-X839)</f>
        <v>1242.9902874076756</v>
      </c>
      <c r="G839" s="36">
        <f>B839*H839</f>
        <v>125996.2092867129</v>
      </c>
      <c r="H839" s="37">
        <f>H830*(1-Z839)</f>
        <v>1354.7979493194935</v>
      </c>
      <c r="I839" s="19" t="s">
        <v>142</v>
      </c>
      <c r="J839" s="19">
        <v>530</v>
      </c>
      <c r="K839" s="19">
        <f t="shared" ref="K839:K843" si="108">CEILING(B839*1000/J839,1)</f>
        <v>176</v>
      </c>
      <c r="L839" s="101" t="s">
        <v>452</v>
      </c>
      <c r="M839" s="104" t="s">
        <v>62</v>
      </c>
      <c r="N839" s="104" t="s">
        <v>119</v>
      </c>
      <c r="O839" s="102">
        <v>3</v>
      </c>
      <c r="P839" s="189" t="s">
        <v>529</v>
      </c>
      <c r="Q839" s="190" t="s">
        <v>62</v>
      </c>
      <c r="R839" s="190" t="s">
        <v>119</v>
      </c>
      <c r="S839" s="191">
        <v>3</v>
      </c>
      <c r="U839" s="35"/>
      <c r="V839" s="35"/>
      <c r="X839" s="47">
        <f>$X$452</f>
        <v>1.2999999999999999E-3</v>
      </c>
      <c r="Z839" s="47">
        <f t="shared" si="97"/>
        <v>1.2999999999999999E-3</v>
      </c>
    </row>
    <row r="840" spans="2:26" ht="15" x14ac:dyDescent="0.25">
      <c r="B840" s="17">
        <v>93</v>
      </c>
      <c r="C840" s="17">
        <f t="shared" si="103"/>
        <v>93090</v>
      </c>
      <c r="D840" s="258"/>
      <c r="E840" s="22"/>
      <c r="F840" s="23"/>
      <c r="G840" s="22"/>
      <c r="H840" s="38"/>
      <c r="J840" s="2">
        <v>535</v>
      </c>
      <c r="K840" s="2">
        <f t="shared" si="108"/>
        <v>174</v>
      </c>
      <c r="L840" s="101" t="s">
        <v>471</v>
      </c>
      <c r="M840" s="104" t="s">
        <v>62</v>
      </c>
      <c r="N840" s="104" t="s">
        <v>119</v>
      </c>
      <c r="O840" s="102">
        <v>3</v>
      </c>
      <c r="P840" s="11"/>
      <c r="S840" s="14"/>
      <c r="U840" s="35"/>
      <c r="V840" s="35"/>
      <c r="X840" s="47"/>
      <c r="Z840" s="47"/>
    </row>
    <row r="841" spans="2:26" ht="15" x14ac:dyDescent="0.25">
      <c r="B841" s="17">
        <v>93</v>
      </c>
      <c r="C841" s="17">
        <f t="shared" si="103"/>
        <v>93420</v>
      </c>
      <c r="D841" s="258"/>
      <c r="E841" s="22"/>
      <c r="F841" s="23"/>
      <c r="G841" s="22"/>
      <c r="H841" s="38"/>
      <c r="J841" s="2">
        <v>540</v>
      </c>
      <c r="K841" s="2">
        <f t="shared" si="108"/>
        <v>173</v>
      </c>
      <c r="L841" s="11"/>
      <c r="O841" s="14"/>
      <c r="P841" s="11"/>
      <c r="S841" s="14"/>
      <c r="U841" s="35"/>
      <c r="V841" s="35"/>
      <c r="X841" s="47"/>
      <c r="Z841" s="47"/>
    </row>
    <row r="842" spans="2:26" ht="15" x14ac:dyDescent="0.25">
      <c r="B842" s="17">
        <v>93</v>
      </c>
      <c r="C842" s="17">
        <f t="shared" si="103"/>
        <v>93195</v>
      </c>
      <c r="D842" s="258"/>
      <c r="E842" s="22"/>
      <c r="F842" s="23"/>
      <c r="G842" s="22"/>
      <c r="H842" s="38"/>
      <c r="J842" s="2">
        <v>545</v>
      </c>
      <c r="K842" s="2">
        <f t="shared" si="108"/>
        <v>171</v>
      </c>
      <c r="L842" s="11"/>
      <c r="O842" s="14"/>
      <c r="P842" s="11"/>
      <c r="S842" s="14"/>
      <c r="U842" s="35"/>
      <c r="V842" s="35"/>
      <c r="X842" s="47"/>
      <c r="Z842" s="47"/>
    </row>
    <row r="843" spans="2:26" ht="15" x14ac:dyDescent="0.25">
      <c r="B843" s="17">
        <v>93</v>
      </c>
      <c r="C843" s="17">
        <f t="shared" si="103"/>
        <v>93500</v>
      </c>
      <c r="D843" s="258"/>
      <c r="E843" s="22"/>
      <c r="F843" s="23"/>
      <c r="G843" s="22"/>
      <c r="H843" s="38"/>
      <c r="J843" s="2">
        <v>550</v>
      </c>
      <c r="K843" s="2">
        <f t="shared" si="108"/>
        <v>170</v>
      </c>
      <c r="L843" s="11"/>
      <c r="O843" s="14"/>
      <c r="P843" s="11"/>
      <c r="S843" s="14"/>
      <c r="U843" s="35"/>
      <c r="V843" s="35"/>
      <c r="X843" s="47"/>
      <c r="Z843" s="47"/>
    </row>
    <row r="844" spans="2:26" ht="15" x14ac:dyDescent="0.25">
      <c r="B844" s="17"/>
      <c r="C844" s="17"/>
      <c r="D844" s="258"/>
      <c r="E844" s="22"/>
      <c r="F844" s="23"/>
      <c r="G844" s="22"/>
      <c r="H844" s="38"/>
      <c r="I844" s="11"/>
      <c r="L844" s="11"/>
      <c r="O844" s="14"/>
      <c r="P844" s="11"/>
      <c r="S844" s="14"/>
      <c r="U844" s="35"/>
      <c r="V844" s="35"/>
      <c r="X844" s="47"/>
      <c r="Z844" s="47"/>
    </row>
    <row r="845" spans="2:26" ht="15" x14ac:dyDescent="0.25">
      <c r="B845" s="17"/>
      <c r="C845" s="17"/>
      <c r="D845" s="258"/>
      <c r="E845" s="22"/>
      <c r="F845" s="23"/>
      <c r="G845" s="22"/>
      <c r="H845" s="38"/>
      <c r="I845" s="11"/>
      <c r="K845" s="14"/>
      <c r="L845" s="11"/>
      <c r="O845" s="14"/>
      <c r="P845" s="11"/>
      <c r="S845" s="14"/>
      <c r="U845" s="35"/>
      <c r="V845" s="35"/>
      <c r="X845" s="47"/>
      <c r="Z845" s="47"/>
    </row>
    <row r="846" spans="2:26" ht="15" x14ac:dyDescent="0.25">
      <c r="B846" s="17"/>
      <c r="C846" s="17"/>
      <c r="D846" s="258"/>
      <c r="E846" s="22"/>
      <c r="F846" s="23"/>
      <c r="G846" s="22"/>
      <c r="H846" s="38"/>
      <c r="I846" s="11"/>
      <c r="L846" s="11"/>
      <c r="O846" s="14"/>
      <c r="P846" s="11"/>
      <c r="S846" s="14"/>
      <c r="U846" s="35"/>
      <c r="V846" s="35"/>
      <c r="X846" s="47"/>
      <c r="Z846" s="47"/>
    </row>
    <row r="847" spans="2:26" ht="15.75" thickBot="1" x14ac:dyDescent="0.3">
      <c r="B847" s="18"/>
      <c r="C847" s="18"/>
      <c r="D847" s="259"/>
      <c r="E847" s="24"/>
      <c r="F847" s="25"/>
      <c r="G847" s="24"/>
      <c r="H847" s="39"/>
      <c r="I847" s="12"/>
      <c r="J847" s="4"/>
      <c r="K847" s="4"/>
      <c r="L847" s="12"/>
      <c r="M847" s="4"/>
      <c r="N847" s="4"/>
      <c r="O847" s="15"/>
      <c r="P847" s="12"/>
      <c r="Q847" s="4"/>
      <c r="R847" s="4"/>
      <c r="S847" s="15"/>
      <c r="U847" s="35"/>
      <c r="V847" s="35"/>
      <c r="X847" s="47"/>
      <c r="Z847" s="47"/>
    </row>
    <row r="848" spans="2:26" ht="15" x14ac:dyDescent="0.25">
      <c r="B848" s="17">
        <v>94</v>
      </c>
      <c r="C848" s="17">
        <f t="shared" si="103"/>
        <v>94340</v>
      </c>
      <c r="D848" s="257">
        <v>470</v>
      </c>
      <c r="E848" s="22">
        <f>B848*F848</f>
        <v>116689.1936032003</v>
      </c>
      <c r="F848" s="23">
        <f>F839*(1-X848)</f>
        <v>1241.3744000340457</v>
      </c>
      <c r="G848" s="22">
        <f>B848*H848</f>
        <v>127185.45092662555</v>
      </c>
      <c r="H848" s="38">
        <f>H839*(1-Z848)</f>
        <v>1353.0367119853781</v>
      </c>
      <c r="I848" s="19" t="s">
        <v>142</v>
      </c>
      <c r="J848" s="19">
        <v>530</v>
      </c>
      <c r="K848" s="19">
        <f t="shared" ref="K848:K852" si="109">CEILING(B848*1000/J848,1)</f>
        <v>178</v>
      </c>
      <c r="L848" s="101" t="s">
        <v>452</v>
      </c>
      <c r="M848" s="104" t="s">
        <v>62</v>
      </c>
      <c r="N848" s="104" t="s">
        <v>119</v>
      </c>
      <c r="O848" s="102">
        <v>3</v>
      </c>
      <c r="P848" s="189" t="s">
        <v>529</v>
      </c>
      <c r="Q848" s="190" t="s">
        <v>62</v>
      </c>
      <c r="R848" s="190" t="s">
        <v>119</v>
      </c>
      <c r="S848" s="191">
        <v>3</v>
      </c>
      <c r="U848" s="35"/>
      <c r="V848" s="35"/>
      <c r="X848" s="47">
        <f>$X$452</f>
        <v>1.2999999999999999E-3</v>
      </c>
      <c r="Z848" s="47">
        <f t="shared" si="97"/>
        <v>1.2999999999999999E-3</v>
      </c>
    </row>
    <row r="849" spans="2:26" ht="15" x14ac:dyDescent="0.25">
      <c r="B849" s="17">
        <v>94</v>
      </c>
      <c r="C849" s="17">
        <f t="shared" si="103"/>
        <v>94160</v>
      </c>
      <c r="D849" s="258"/>
      <c r="E849" s="22"/>
      <c r="F849" s="23"/>
      <c r="G849" s="22"/>
      <c r="H849" s="38"/>
      <c r="J849" s="2">
        <v>535</v>
      </c>
      <c r="K849" s="2">
        <f t="shared" si="109"/>
        <v>176</v>
      </c>
      <c r="L849" s="101" t="s">
        <v>471</v>
      </c>
      <c r="M849" s="104" t="s">
        <v>62</v>
      </c>
      <c r="N849" s="104" t="s">
        <v>119</v>
      </c>
      <c r="O849" s="102">
        <v>3</v>
      </c>
      <c r="P849" s="11"/>
      <c r="S849" s="14"/>
      <c r="U849" s="35"/>
      <c r="V849" s="35"/>
      <c r="X849" s="47"/>
      <c r="Z849" s="47"/>
    </row>
    <row r="850" spans="2:26" ht="15" x14ac:dyDescent="0.25">
      <c r="B850" s="17">
        <v>94</v>
      </c>
      <c r="C850" s="17">
        <f t="shared" si="103"/>
        <v>94500</v>
      </c>
      <c r="D850" s="258"/>
      <c r="E850" s="22"/>
      <c r="F850" s="23"/>
      <c r="G850" s="22"/>
      <c r="H850" s="38"/>
      <c r="J850" s="2">
        <v>540</v>
      </c>
      <c r="K850" s="2">
        <f t="shared" si="109"/>
        <v>175</v>
      </c>
      <c r="L850" s="11"/>
      <c r="O850" s="14"/>
      <c r="P850" s="11"/>
      <c r="S850" s="14"/>
      <c r="U850" s="35"/>
      <c r="V850" s="35"/>
      <c r="X850" s="47"/>
      <c r="Z850" s="47"/>
    </row>
    <row r="851" spans="2:26" ht="15" x14ac:dyDescent="0.25">
      <c r="B851" s="17">
        <v>94</v>
      </c>
      <c r="C851" s="17">
        <f t="shared" si="103"/>
        <v>94285</v>
      </c>
      <c r="D851" s="258"/>
      <c r="E851" s="22"/>
      <c r="F851" s="23"/>
      <c r="G851" s="22"/>
      <c r="H851" s="38"/>
      <c r="J851" s="2">
        <v>545</v>
      </c>
      <c r="K851" s="2">
        <f t="shared" si="109"/>
        <v>173</v>
      </c>
      <c r="L851" s="11"/>
      <c r="O851" s="14"/>
      <c r="P851" s="11"/>
      <c r="S851" s="14"/>
      <c r="U851" s="35"/>
      <c r="V851" s="35"/>
      <c r="X851" s="47"/>
      <c r="Z851" s="47"/>
    </row>
    <row r="852" spans="2:26" ht="15" x14ac:dyDescent="0.25">
      <c r="B852" s="17">
        <v>94</v>
      </c>
      <c r="C852" s="17">
        <f t="shared" si="103"/>
        <v>94050</v>
      </c>
      <c r="D852" s="258"/>
      <c r="E852" s="22"/>
      <c r="F852" s="23"/>
      <c r="G852" s="22"/>
      <c r="H852" s="38"/>
      <c r="J852" s="2">
        <v>550</v>
      </c>
      <c r="K852" s="2">
        <f t="shared" si="109"/>
        <v>171</v>
      </c>
      <c r="L852" s="11"/>
      <c r="O852" s="14"/>
      <c r="P852" s="11"/>
      <c r="S852" s="14"/>
      <c r="U852" s="35"/>
      <c r="V852" s="35"/>
      <c r="X852" s="47"/>
      <c r="Z852" s="47"/>
    </row>
    <row r="853" spans="2:26" ht="15" x14ac:dyDescent="0.25">
      <c r="B853" s="17"/>
      <c r="C853" s="17"/>
      <c r="D853" s="258"/>
      <c r="E853" s="22"/>
      <c r="F853" s="23"/>
      <c r="G853" s="22"/>
      <c r="H853" s="38"/>
      <c r="I853" s="11"/>
      <c r="L853" s="11"/>
      <c r="O853" s="14"/>
      <c r="P853" s="11"/>
      <c r="S853" s="14"/>
      <c r="U853" s="35"/>
      <c r="V853" s="35"/>
      <c r="X853" s="47"/>
      <c r="Z853" s="47"/>
    </row>
    <row r="854" spans="2:26" ht="15" x14ac:dyDescent="0.25">
      <c r="B854" s="17"/>
      <c r="C854" s="17"/>
      <c r="D854" s="258"/>
      <c r="E854" s="22"/>
      <c r="F854" s="23"/>
      <c r="G854" s="22"/>
      <c r="H854" s="38"/>
      <c r="I854" s="11"/>
      <c r="K854" s="14"/>
      <c r="L854" s="11"/>
      <c r="O854" s="14"/>
      <c r="P854" s="11"/>
      <c r="S854" s="14"/>
      <c r="U854" s="35"/>
      <c r="V854" s="35"/>
      <c r="X854" s="47"/>
      <c r="Z854" s="47"/>
    </row>
    <row r="855" spans="2:26" ht="15" x14ac:dyDescent="0.25">
      <c r="B855" s="17"/>
      <c r="C855" s="17"/>
      <c r="D855" s="258"/>
      <c r="E855" s="22"/>
      <c r="F855" s="23"/>
      <c r="G855" s="22"/>
      <c r="H855" s="38"/>
      <c r="I855" s="11"/>
      <c r="L855" s="11"/>
      <c r="O855" s="14"/>
      <c r="P855" s="11"/>
      <c r="S855" s="14"/>
      <c r="U855" s="35"/>
      <c r="V855" s="35"/>
      <c r="X855" s="47"/>
      <c r="Z855" s="47"/>
    </row>
    <row r="856" spans="2:26" ht="15.75" thickBot="1" x14ac:dyDescent="0.3">
      <c r="B856" s="17"/>
      <c r="C856" s="17"/>
      <c r="D856" s="259"/>
      <c r="E856" s="22"/>
      <c r="F856" s="23"/>
      <c r="G856" s="22"/>
      <c r="H856" s="38"/>
      <c r="I856" s="12"/>
      <c r="J856" s="4"/>
      <c r="K856" s="4"/>
      <c r="L856" s="12"/>
      <c r="M856" s="4"/>
      <c r="N856" s="4"/>
      <c r="O856" s="15"/>
      <c r="P856" s="12"/>
      <c r="Q856" s="4"/>
      <c r="R856" s="4"/>
      <c r="S856" s="15"/>
      <c r="U856" s="35"/>
      <c r="V856" s="35"/>
      <c r="X856" s="47"/>
      <c r="Z856" s="47"/>
    </row>
    <row r="857" spans="2:26" ht="15" x14ac:dyDescent="0.25">
      <c r="B857" s="16">
        <v>95</v>
      </c>
      <c r="C857" s="16">
        <f t="shared" si="103"/>
        <v>95400</v>
      </c>
      <c r="D857" s="257">
        <v>475</v>
      </c>
      <c r="E857" s="36">
        <f>B857*F857</f>
        <v>117777.25826483015</v>
      </c>
      <c r="F857" s="51">
        <f>F848*(1-X857)</f>
        <v>1239.7606133140016</v>
      </c>
      <c r="G857" s="36">
        <f>B857*H857</f>
        <v>128371.38760468073</v>
      </c>
      <c r="H857" s="37">
        <f>H848*(1-Z857)</f>
        <v>1351.2777642597971</v>
      </c>
      <c r="I857" s="19" t="s">
        <v>142</v>
      </c>
      <c r="J857" s="19">
        <v>530</v>
      </c>
      <c r="K857" s="19">
        <f t="shared" ref="K857:K861" si="110">CEILING(B857*1000/J857,1)</f>
        <v>180</v>
      </c>
      <c r="L857" s="101" t="s">
        <v>452</v>
      </c>
      <c r="M857" s="104" t="s">
        <v>62</v>
      </c>
      <c r="N857" s="104" t="s">
        <v>119</v>
      </c>
      <c r="O857" s="102">
        <v>3</v>
      </c>
      <c r="P857" s="189" t="s">
        <v>529</v>
      </c>
      <c r="Q857" s="190" t="s">
        <v>62</v>
      </c>
      <c r="R857" s="190" t="s">
        <v>119</v>
      </c>
      <c r="S857" s="191">
        <v>3</v>
      </c>
      <c r="U857" s="35"/>
      <c r="V857" s="35"/>
      <c r="X857" s="47">
        <f>$X$452</f>
        <v>1.2999999999999999E-3</v>
      </c>
      <c r="Z857" s="47">
        <f t="shared" si="97"/>
        <v>1.2999999999999999E-3</v>
      </c>
    </row>
    <row r="858" spans="2:26" ht="15" x14ac:dyDescent="0.25">
      <c r="B858" s="17">
        <v>95</v>
      </c>
      <c r="C858" s="17">
        <f t="shared" si="103"/>
        <v>95230</v>
      </c>
      <c r="D858" s="258"/>
      <c r="E858" s="22"/>
      <c r="F858" s="23"/>
      <c r="G858" s="22"/>
      <c r="H858" s="38"/>
      <c r="J858" s="2">
        <v>535</v>
      </c>
      <c r="K858" s="2">
        <f t="shared" si="110"/>
        <v>178</v>
      </c>
      <c r="L858" s="101" t="s">
        <v>471</v>
      </c>
      <c r="M858" s="104" t="s">
        <v>62</v>
      </c>
      <c r="N858" s="104" t="s">
        <v>119</v>
      </c>
      <c r="O858" s="102">
        <v>3</v>
      </c>
      <c r="P858" s="11"/>
      <c r="S858" s="14"/>
      <c r="U858" s="35"/>
      <c r="V858" s="35"/>
      <c r="X858" s="47"/>
      <c r="Z858" s="47"/>
    </row>
    <row r="859" spans="2:26" ht="15" x14ac:dyDescent="0.25">
      <c r="B859" s="17">
        <v>95</v>
      </c>
      <c r="C859" s="17">
        <f t="shared" si="103"/>
        <v>95040</v>
      </c>
      <c r="D859" s="258"/>
      <c r="E859" s="22"/>
      <c r="F859" s="23"/>
      <c r="G859" s="22"/>
      <c r="H859" s="38"/>
      <c r="J859" s="2">
        <v>540</v>
      </c>
      <c r="K859" s="2">
        <f t="shared" si="110"/>
        <v>176</v>
      </c>
      <c r="L859" s="11"/>
      <c r="O859" s="14"/>
      <c r="P859" s="11"/>
      <c r="S859" s="14"/>
      <c r="U859" s="35"/>
      <c r="V859" s="35"/>
      <c r="X859" s="47"/>
      <c r="Z859" s="47"/>
    </row>
    <row r="860" spans="2:26" ht="15" x14ac:dyDescent="0.25">
      <c r="B860" s="17">
        <v>95</v>
      </c>
      <c r="C860" s="17">
        <f t="shared" si="103"/>
        <v>95375</v>
      </c>
      <c r="D860" s="258"/>
      <c r="E860" s="22"/>
      <c r="F860" s="23"/>
      <c r="G860" s="22"/>
      <c r="H860" s="38"/>
      <c r="J860" s="2">
        <v>545</v>
      </c>
      <c r="K860" s="2">
        <f t="shared" si="110"/>
        <v>175</v>
      </c>
      <c r="L860" s="11"/>
      <c r="O860" s="14"/>
      <c r="P860" s="11"/>
      <c r="S860" s="14"/>
      <c r="U860" s="35"/>
      <c r="V860" s="35"/>
      <c r="X860" s="47"/>
      <c r="Z860" s="47"/>
    </row>
    <row r="861" spans="2:26" ht="15" x14ac:dyDescent="0.25">
      <c r="B861" s="17">
        <v>95</v>
      </c>
      <c r="C861" s="17">
        <f t="shared" si="103"/>
        <v>95150</v>
      </c>
      <c r="D861" s="258"/>
      <c r="E861" s="22"/>
      <c r="F861" s="23"/>
      <c r="G861" s="22"/>
      <c r="H861" s="38"/>
      <c r="J861" s="2">
        <v>550</v>
      </c>
      <c r="K861" s="2">
        <f t="shared" si="110"/>
        <v>173</v>
      </c>
      <c r="L861" s="11"/>
      <c r="O861" s="14"/>
      <c r="P861" s="11"/>
      <c r="S861" s="14"/>
      <c r="U861" s="35"/>
      <c r="V861" s="35"/>
      <c r="X861" s="47"/>
      <c r="Z861" s="47"/>
    </row>
    <row r="862" spans="2:26" ht="15" x14ac:dyDescent="0.25">
      <c r="B862" s="17"/>
      <c r="C862" s="17"/>
      <c r="D862" s="258"/>
      <c r="E862" s="22"/>
      <c r="F862" s="23"/>
      <c r="G862" s="22"/>
      <c r="H862" s="38"/>
      <c r="I862" s="11"/>
      <c r="L862" s="11"/>
      <c r="O862" s="14"/>
      <c r="P862" s="11"/>
      <c r="S862" s="14"/>
      <c r="U862" s="35"/>
      <c r="V862" s="35"/>
      <c r="X862" s="47"/>
      <c r="Z862" s="47"/>
    </row>
    <row r="863" spans="2:26" ht="15" x14ac:dyDescent="0.25">
      <c r="B863" s="17"/>
      <c r="C863" s="17"/>
      <c r="D863" s="258"/>
      <c r="E863" s="22"/>
      <c r="F863" s="23"/>
      <c r="G863" s="22"/>
      <c r="H863" s="38"/>
      <c r="I863" s="11"/>
      <c r="K863" s="14"/>
      <c r="L863" s="11"/>
      <c r="O863" s="14"/>
      <c r="P863" s="11"/>
      <c r="S863" s="14"/>
      <c r="U863" s="35"/>
      <c r="V863" s="35"/>
      <c r="X863" s="47"/>
      <c r="Z863" s="47"/>
    </row>
    <row r="864" spans="2:26" ht="15" x14ac:dyDescent="0.25">
      <c r="B864" s="17"/>
      <c r="C864" s="17"/>
      <c r="D864" s="258"/>
      <c r="E864" s="22"/>
      <c r="F864" s="23"/>
      <c r="G864" s="22"/>
      <c r="H864" s="38"/>
      <c r="I864" s="11"/>
      <c r="L864" s="11"/>
      <c r="O864" s="14"/>
      <c r="P864" s="11"/>
      <c r="S864" s="14"/>
      <c r="U864" s="35"/>
      <c r="V864" s="35"/>
      <c r="X864" s="47"/>
      <c r="Z864" s="47"/>
    </row>
    <row r="865" spans="2:26" ht="15.75" thickBot="1" x14ac:dyDescent="0.3">
      <c r="B865" s="18"/>
      <c r="C865" s="18"/>
      <c r="D865" s="259"/>
      <c r="E865" s="24"/>
      <c r="F865" s="25"/>
      <c r="G865" s="24"/>
      <c r="H865" s="39"/>
      <c r="I865" s="12"/>
      <c r="J865" s="4"/>
      <c r="K865" s="4"/>
      <c r="L865" s="12"/>
      <c r="M865" s="4"/>
      <c r="N865" s="4"/>
      <c r="O865" s="15"/>
      <c r="P865" s="12"/>
      <c r="Q865" s="4"/>
      <c r="R865" s="4"/>
      <c r="S865" s="15"/>
      <c r="U865" s="35"/>
      <c r="V865" s="35"/>
      <c r="X865" s="47"/>
      <c r="Z865" s="47"/>
    </row>
    <row r="866" spans="2:26" ht="15" x14ac:dyDescent="0.25">
      <c r="B866" s="17">
        <v>96</v>
      </c>
      <c r="C866" s="17">
        <f t="shared" ref="C866:C915" si="111">K866*J866</f>
        <v>96460</v>
      </c>
      <c r="D866" s="257">
        <v>480</v>
      </c>
      <c r="E866" s="22">
        <f>B866*F866</f>
        <v>118862.29675360257</v>
      </c>
      <c r="F866" s="23">
        <f>F857*(1-X866)</f>
        <v>1238.1489245166933</v>
      </c>
      <c r="G866" s="22">
        <f>B866*H866</f>
        <v>129554.02590396089</v>
      </c>
      <c r="H866" s="38">
        <f>H857*(1-Z866)</f>
        <v>1349.5211031662593</v>
      </c>
      <c r="I866" s="19" t="s">
        <v>142</v>
      </c>
      <c r="J866" s="19">
        <v>530</v>
      </c>
      <c r="K866" s="19">
        <f t="shared" ref="K866:K870" si="112">CEILING(B866*1000/J866,1)</f>
        <v>182</v>
      </c>
      <c r="L866" s="101" t="s">
        <v>452</v>
      </c>
      <c r="M866" s="104" t="s">
        <v>62</v>
      </c>
      <c r="N866" s="104" t="s">
        <v>119</v>
      </c>
      <c r="O866" s="102">
        <v>3</v>
      </c>
      <c r="P866" s="189" t="s">
        <v>529</v>
      </c>
      <c r="Q866" s="190" t="s">
        <v>62</v>
      </c>
      <c r="R866" s="190" t="s">
        <v>119</v>
      </c>
      <c r="S866" s="191">
        <v>3</v>
      </c>
      <c r="U866" s="35"/>
      <c r="V866" s="35"/>
      <c r="X866" s="47">
        <f>$X$452</f>
        <v>1.2999999999999999E-3</v>
      </c>
      <c r="Z866" s="47">
        <f t="shared" si="97"/>
        <v>1.2999999999999999E-3</v>
      </c>
    </row>
    <row r="867" spans="2:26" ht="15" x14ac:dyDescent="0.25">
      <c r="B867" s="17">
        <v>96</v>
      </c>
      <c r="C867" s="17">
        <f t="shared" si="111"/>
        <v>96300</v>
      </c>
      <c r="D867" s="258"/>
      <c r="E867" s="22"/>
      <c r="F867" s="23"/>
      <c r="G867" s="22"/>
      <c r="H867" s="38"/>
      <c r="J867" s="2">
        <v>535</v>
      </c>
      <c r="K867" s="2">
        <f t="shared" si="112"/>
        <v>180</v>
      </c>
      <c r="L867" s="101" t="s">
        <v>471</v>
      </c>
      <c r="M867" s="104" t="s">
        <v>62</v>
      </c>
      <c r="N867" s="104" t="s">
        <v>119</v>
      </c>
      <c r="O867" s="102">
        <v>3</v>
      </c>
      <c r="P867" s="11"/>
      <c r="S867" s="14"/>
      <c r="U867" s="35"/>
      <c r="V867" s="35"/>
      <c r="X867" s="47"/>
      <c r="Z867" s="47"/>
    </row>
    <row r="868" spans="2:26" ht="15" x14ac:dyDescent="0.25">
      <c r="B868" s="17">
        <v>96</v>
      </c>
      <c r="C868" s="17">
        <f t="shared" si="111"/>
        <v>96120</v>
      </c>
      <c r="D868" s="258"/>
      <c r="E868" s="22"/>
      <c r="F868" s="23"/>
      <c r="G868" s="22"/>
      <c r="H868" s="38"/>
      <c r="J868" s="2">
        <v>540</v>
      </c>
      <c r="K868" s="2">
        <f t="shared" si="112"/>
        <v>178</v>
      </c>
      <c r="L868" s="11"/>
      <c r="O868" s="14"/>
      <c r="P868" s="11"/>
      <c r="S868" s="14"/>
      <c r="U868" s="35"/>
      <c r="V868" s="35"/>
      <c r="X868" s="47"/>
      <c r="Z868" s="47"/>
    </row>
    <row r="869" spans="2:26" ht="15" x14ac:dyDescent="0.25">
      <c r="B869" s="17">
        <v>96</v>
      </c>
      <c r="C869" s="17">
        <f t="shared" si="111"/>
        <v>96465</v>
      </c>
      <c r="D869" s="258"/>
      <c r="E869" s="22"/>
      <c r="F869" s="23"/>
      <c r="G869" s="22"/>
      <c r="H869" s="38"/>
      <c r="J869" s="2">
        <v>545</v>
      </c>
      <c r="K869" s="2">
        <f t="shared" si="112"/>
        <v>177</v>
      </c>
      <c r="L869" s="11"/>
      <c r="O869" s="14"/>
      <c r="P869" s="11"/>
      <c r="S869" s="14"/>
      <c r="U869" s="35"/>
      <c r="V869" s="35"/>
      <c r="X869" s="47"/>
      <c r="Z869" s="47"/>
    </row>
    <row r="870" spans="2:26" ht="15" x14ac:dyDescent="0.25">
      <c r="B870" s="17">
        <v>96</v>
      </c>
      <c r="C870" s="17">
        <f t="shared" si="111"/>
        <v>96250</v>
      </c>
      <c r="D870" s="258"/>
      <c r="E870" s="22"/>
      <c r="F870" s="23"/>
      <c r="G870" s="22"/>
      <c r="H870" s="38"/>
      <c r="J870" s="2">
        <v>550</v>
      </c>
      <c r="K870" s="2">
        <f t="shared" si="112"/>
        <v>175</v>
      </c>
      <c r="L870" s="11"/>
      <c r="O870" s="14"/>
      <c r="P870" s="11"/>
      <c r="S870" s="14"/>
      <c r="U870" s="35"/>
      <c r="V870" s="35"/>
      <c r="X870" s="47"/>
      <c r="Z870" s="47"/>
    </row>
    <row r="871" spans="2:26" ht="15" x14ac:dyDescent="0.25">
      <c r="B871" s="17"/>
      <c r="C871" s="17"/>
      <c r="D871" s="258"/>
      <c r="E871" s="22"/>
      <c r="F871" s="23"/>
      <c r="G871" s="22"/>
      <c r="H871" s="38"/>
      <c r="I871" s="11"/>
      <c r="L871" s="11"/>
      <c r="O871" s="14"/>
      <c r="P871" s="11"/>
      <c r="S871" s="14"/>
      <c r="U871" s="35"/>
      <c r="V871" s="35"/>
      <c r="X871" s="47"/>
      <c r="Z871" s="47"/>
    </row>
    <row r="872" spans="2:26" ht="15" x14ac:dyDescent="0.25">
      <c r="B872" s="17"/>
      <c r="C872" s="17"/>
      <c r="D872" s="258"/>
      <c r="E872" s="22"/>
      <c r="F872" s="23"/>
      <c r="G872" s="22"/>
      <c r="H872" s="38"/>
      <c r="I872" s="11"/>
      <c r="K872" s="14"/>
      <c r="L872" s="11"/>
      <c r="O872" s="14"/>
      <c r="P872" s="11"/>
      <c r="S872" s="14"/>
      <c r="U872" s="35"/>
      <c r="V872" s="35"/>
      <c r="X872" s="47"/>
      <c r="Z872" s="47"/>
    </row>
    <row r="873" spans="2:26" ht="15" x14ac:dyDescent="0.25">
      <c r="B873" s="17"/>
      <c r="C873" s="17"/>
      <c r="D873" s="258"/>
      <c r="E873" s="22"/>
      <c r="F873" s="23"/>
      <c r="G873" s="22"/>
      <c r="H873" s="38"/>
      <c r="I873" s="11"/>
      <c r="L873" s="11"/>
      <c r="O873" s="14"/>
      <c r="P873" s="11"/>
      <c r="S873" s="14"/>
      <c r="U873" s="35"/>
      <c r="V873" s="35"/>
      <c r="X873" s="47"/>
      <c r="Z873" s="47"/>
    </row>
    <row r="874" spans="2:26" ht="15.75" thickBot="1" x14ac:dyDescent="0.3">
      <c r="B874" s="17"/>
      <c r="C874" s="17"/>
      <c r="D874" s="259"/>
      <c r="E874" s="22"/>
      <c r="F874" s="23"/>
      <c r="G874" s="22"/>
      <c r="H874" s="38"/>
      <c r="I874" s="12"/>
      <c r="J874" s="4"/>
      <c r="K874" s="4"/>
      <c r="L874" s="12"/>
      <c r="M874" s="4"/>
      <c r="N874" s="4"/>
      <c r="O874" s="15"/>
      <c r="P874" s="12"/>
      <c r="Q874" s="4"/>
      <c r="R874" s="4"/>
      <c r="S874" s="15"/>
      <c r="U874" s="35"/>
      <c r="V874" s="35"/>
      <c r="X874" s="47"/>
      <c r="Z874" s="47"/>
    </row>
    <row r="875" spans="2:26" ht="15" x14ac:dyDescent="0.25">
      <c r="B875" s="16">
        <v>97</v>
      </c>
      <c r="C875" s="16">
        <f t="shared" si="111"/>
        <v>97520</v>
      </c>
      <c r="D875" s="257">
        <v>485</v>
      </c>
      <c r="E875" s="36">
        <f>B875*F875</f>
        <v>119944.3150987377</v>
      </c>
      <c r="F875" s="51">
        <f>F866*(1-X875)</f>
        <v>1236.5393309148217</v>
      </c>
      <c r="G875" s="36">
        <f>B875*H875</f>
        <v>130733.37239601789</v>
      </c>
      <c r="H875" s="37">
        <f>H866*(1-Z875)</f>
        <v>1347.7667257321432</v>
      </c>
      <c r="I875" s="19" t="s">
        <v>142</v>
      </c>
      <c r="J875" s="19">
        <v>530</v>
      </c>
      <c r="K875" s="19">
        <f t="shared" ref="K875:K879" si="113">CEILING(B875*1000/J875,1)</f>
        <v>184</v>
      </c>
      <c r="L875" s="101" t="s">
        <v>452</v>
      </c>
      <c r="M875" s="104" t="s">
        <v>62</v>
      </c>
      <c r="N875" s="104" t="s">
        <v>119</v>
      </c>
      <c r="O875" s="102">
        <v>3</v>
      </c>
      <c r="P875" s="189" t="s">
        <v>529</v>
      </c>
      <c r="Q875" s="190" t="s">
        <v>62</v>
      </c>
      <c r="R875" s="190" t="s">
        <v>119</v>
      </c>
      <c r="S875" s="191">
        <v>3</v>
      </c>
      <c r="U875" s="35"/>
      <c r="V875" s="35"/>
      <c r="X875" s="47">
        <f>$X$452</f>
        <v>1.2999999999999999E-3</v>
      </c>
      <c r="Z875" s="47">
        <f t="shared" si="97"/>
        <v>1.2999999999999999E-3</v>
      </c>
    </row>
    <row r="876" spans="2:26" ht="15" x14ac:dyDescent="0.25">
      <c r="B876" s="17">
        <v>97</v>
      </c>
      <c r="C876" s="17">
        <f t="shared" si="111"/>
        <v>97370</v>
      </c>
      <c r="D876" s="258"/>
      <c r="E876" s="22"/>
      <c r="F876" s="23"/>
      <c r="G876" s="22"/>
      <c r="H876" s="38"/>
      <c r="J876" s="2">
        <v>535</v>
      </c>
      <c r="K876" s="2">
        <f t="shared" si="113"/>
        <v>182</v>
      </c>
      <c r="L876" s="101" t="s">
        <v>471</v>
      </c>
      <c r="M876" s="104" t="s">
        <v>62</v>
      </c>
      <c r="N876" s="104" t="s">
        <v>119</v>
      </c>
      <c r="O876" s="102">
        <v>3</v>
      </c>
      <c r="P876" s="11"/>
      <c r="S876" s="14"/>
      <c r="U876" s="35"/>
      <c r="V876" s="35"/>
      <c r="X876" s="47"/>
      <c r="Z876" s="47"/>
    </row>
    <row r="877" spans="2:26" ht="15" x14ac:dyDescent="0.25">
      <c r="B877" s="17">
        <v>97</v>
      </c>
      <c r="C877" s="17">
        <f t="shared" si="111"/>
        <v>97200</v>
      </c>
      <c r="D877" s="258"/>
      <c r="E877" s="22"/>
      <c r="F877" s="23"/>
      <c r="G877" s="22"/>
      <c r="H877" s="38"/>
      <c r="J877" s="2">
        <v>540</v>
      </c>
      <c r="K877" s="2">
        <f t="shared" si="113"/>
        <v>180</v>
      </c>
      <c r="L877" s="11"/>
      <c r="O877" s="14"/>
      <c r="P877" s="11"/>
      <c r="S877" s="14"/>
      <c r="U877" s="35"/>
      <c r="V877" s="35"/>
      <c r="X877" s="47"/>
      <c r="Z877" s="47"/>
    </row>
    <row r="878" spans="2:26" ht="15" x14ac:dyDescent="0.25">
      <c r="B878" s="17">
        <v>97</v>
      </c>
      <c r="C878" s="17">
        <f t="shared" si="111"/>
        <v>97010</v>
      </c>
      <c r="D878" s="258"/>
      <c r="E878" s="22"/>
      <c r="F878" s="23"/>
      <c r="G878" s="22"/>
      <c r="H878" s="38"/>
      <c r="J878" s="2">
        <v>545</v>
      </c>
      <c r="K878" s="2">
        <f t="shared" si="113"/>
        <v>178</v>
      </c>
      <c r="L878" s="11"/>
      <c r="O878" s="14"/>
      <c r="P878" s="11"/>
      <c r="S878" s="14"/>
      <c r="U878" s="35"/>
      <c r="V878" s="35"/>
      <c r="X878" s="47"/>
      <c r="Z878" s="47"/>
    </row>
    <row r="879" spans="2:26" ht="15" x14ac:dyDescent="0.25">
      <c r="B879" s="17">
        <v>97</v>
      </c>
      <c r="C879" s="17">
        <f t="shared" si="111"/>
        <v>97350</v>
      </c>
      <c r="D879" s="258"/>
      <c r="E879" s="22"/>
      <c r="F879" s="23"/>
      <c r="G879" s="22"/>
      <c r="H879" s="38"/>
      <c r="J879" s="2">
        <v>550</v>
      </c>
      <c r="K879" s="2">
        <f t="shared" si="113"/>
        <v>177</v>
      </c>
      <c r="L879" s="11"/>
      <c r="O879" s="14"/>
      <c r="P879" s="11"/>
      <c r="S879" s="14"/>
      <c r="U879" s="35"/>
      <c r="V879" s="35"/>
      <c r="X879" s="47"/>
      <c r="Z879" s="47"/>
    </row>
    <row r="880" spans="2:26" ht="15" x14ac:dyDescent="0.25">
      <c r="B880" s="17"/>
      <c r="C880" s="17"/>
      <c r="D880" s="258"/>
      <c r="E880" s="22"/>
      <c r="F880" s="23"/>
      <c r="G880" s="22"/>
      <c r="H880" s="38"/>
      <c r="I880" s="11"/>
      <c r="L880" s="11"/>
      <c r="O880" s="14"/>
      <c r="P880" s="11"/>
      <c r="S880" s="14"/>
      <c r="U880" s="35"/>
      <c r="V880" s="35"/>
      <c r="X880" s="47"/>
      <c r="Z880" s="47"/>
    </row>
    <row r="881" spans="2:26" ht="15" x14ac:dyDescent="0.25">
      <c r="B881" s="17"/>
      <c r="C881" s="17"/>
      <c r="D881" s="258"/>
      <c r="E881" s="22"/>
      <c r="F881" s="23"/>
      <c r="G881" s="22"/>
      <c r="H881" s="38"/>
      <c r="I881" s="11"/>
      <c r="K881" s="14"/>
      <c r="L881" s="11"/>
      <c r="O881" s="14"/>
      <c r="P881" s="11"/>
      <c r="S881" s="14"/>
      <c r="U881" s="35"/>
      <c r="V881" s="35"/>
      <c r="X881" s="47"/>
      <c r="Z881" s="47"/>
    </row>
    <row r="882" spans="2:26" ht="15" x14ac:dyDescent="0.25">
      <c r="B882" s="17"/>
      <c r="C882" s="17"/>
      <c r="D882" s="258"/>
      <c r="E882" s="22"/>
      <c r="F882" s="23"/>
      <c r="G882" s="22"/>
      <c r="H882" s="38"/>
      <c r="I882" s="11"/>
      <c r="L882" s="11"/>
      <c r="O882" s="14"/>
      <c r="P882" s="11"/>
      <c r="S882" s="14"/>
      <c r="U882" s="35"/>
      <c r="V882" s="35"/>
      <c r="X882" s="47"/>
      <c r="Z882" s="47"/>
    </row>
    <row r="883" spans="2:26" ht="15.75" thickBot="1" x14ac:dyDescent="0.3">
      <c r="B883" s="18"/>
      <c r="C883" s="18"/>
      <c r="D883" s="259"/>
      <c r="E883" s="24"/>
      <c r="F883" s="25"/>
      <c r="G883" s="24"/>
      <c r="H883" s="39"/>
      <c r="I883" s="12"/>
      <c r="J883" s="4"/>
      <c r="K883" s="4"/>
      <c r="L883" s="12"/>
      <c r="M883" s="4"/>
      <c r="N883" s="4"/>
      <c r="O883" s="15"/>
      <c r="P883" s="12"/>
      <c r="Q883" s="4"/>
      <c r="R883" s="4"/>
      <c r="S883" s="15"/>
      <c r="U883" s="35"/>
      <c r="V883" s="35"/>
      <c r="X883" s="47"/>
      <c r="Z883" s="47"/>
    </row>
    <row r="884" spans="2:26" ht="15" x14ac:dyDescent="0.25">
      <c r="B884" s="17">
        <v>98</v>
      </c>
      <c r="C884" s="17">
        <f t="shared" si="111"/>
        <v>98050</v>
      </c>
      <c r="D884" s="257">
        <v>490</v>
      </c>
      <c r="E884" s="22">
        <f>B884*F884</f>
        <v>121023.31931889399</v>
      </c>
      <c r="F884" s="23">
        <f>F875*(1-X884)</f>
        <v>1234.9318297846326</v>
      </c>
      <c r="G884" s="22">
        <f>B884*H884</f>
        <v>131909.43364089174</v>
      </c>
      <c r="H884" s="38">
        <f>H875*(1-Z884)</f>
        <v>1346.0146289886914</v>
      </c>
      <c r="I884" s="19" t="s">
        <v>142</v>
      </c>
      <c r="J884" s="19">
        <v>530</v>
      </c>
      <c r="K884" s="19">
        <f t="shared" ref="K884:K888" si="114">CEILING(B884*1000/J884,1)</f>
        <v>185</v>
      </c>
      <c r="L884" s="101" t="s">
        <v>452</v>
      </c>
      <c r="M884" s="104" t="s">
        <v>62</v>
      </c>
      <c r="N884" s="104" t="s">
        <v>119</v>
      </c>
      <c r="O884" s="102">
        <v>3</v>
      </c>
      <c r="P884" s="189" t="s">
        <v>529</v>
      </c>
      <c r="Q884" s="190" t="s">
        <v>62</v>
      </c>
      <c r="R884" s="190" t="s">
        <v>119</v>
      </c>
      <c r="S884" s="191">
        <v>3</v>
      </c>
      <c r="U884" s="35"/>
      <c r="V884" s="35"/>
      <c r="X884" s="47">
        <f>$X$452</f>
        <v>1.2999999999999999E-3</v>
      </c>
      <c r="Z884" s="47">
        <f t="shared" si="97"/>
        <v>1.2999999999999999E-3</v>
      </c>
    </row>
    <row r="885" spans="2:26" ht="15" x14ac:dyDescent="0.25">
      <c r="B885" s="17">
        <v>98</v>
      </c>
      <c r="C885" s="17">
        <f t="shared" si="111"/>
        <v>98440</v>
      </c>
      <c r="D885" s="258"/>
      <c r="E885" s="22"/>
      <c r="F885" s="23"/>
      <c r="G885" s="22"/>
      <c r="H885" s="38"/>
      <c r="J885" s="2">
        <v>535</v>
      </c>
      <c r="K885" s="2">
        <f t="shared" si="114"/>
        <v>184</v>
      </c>
      <c r="L885" s="101" t="s">
        <v>471</v>
      </c>
      <c r="M885" s="104" t="s">
        <v>62</v>
      </c>
      <c r="N885" s="104" t="s">
        <v>119</v>
      </c>
      <c r="O885" s="102">
        <v>3</v>
      </c>
      <c r="P885" s="11"/>
      <c r="S885" s="14"/>
      <c r="U885" s="35"/>
      <c r="V885" s="35"/>
      <c r="X885" s="47"/>
      <c r="Z885" s="47"/>
    </row>
    <row r="886" spans="2:26" ht="15" x14ac:dyDescent="0.25">
      <c r="B886" s="17">
        <v>98</v>
      </c>
      <c r="C886" s="17">
        <f t="shared" si="111"/>
        <v>98280</v>
      </c>
      <c r="D886" s="258"/>
      <c r="E886" s="22"/>
      <c r="F886" s="23"/>
      <c r="G886" s="22"/>
      <c r="H886" s="38"/>
      <c r="J886" s="2">
        <v>540</v>
      </c>
      <c r="K886" s="2">
        <f t="shared" si="114"/>
        <v>182</v>
      </c>
      <c r="L886" s="11"/>
      <c r="O886" s="14"/>
      <c r="P886" s="11"/>
      <c r="S886" s="14"/>
      <c r="U886" s="35"/>
      <c r="V886" s="35"/>
      <c r="X886" s="47"/>
      <c r="Z886" s="47"/>
    </row>
    <row r="887" spans="2:26" ht="15" x14ac:dyDescent="0.25">
      <c r="B887" s="17">
        <v>98</v>
      </c>
      <c r="C887" s="17">
        <f t="shared" si="111"/>
        <v>98100</v>
      </c>
      <c r="D887" s="258"/>
      <c r="E887" s="22"/>
      <c r="F887" s="23"/>
      <c r="G887" s="22"/>
      <c r="H887" s="38"/>
      <c r="J887" s="2">
        <v>545</v>
      </c>
      <c r="K887" s="2">
        <f t="shared" si="114"/>
        <v>180</v>
      </c>
      <c r="L887" s="11"/>
      <c r="O887" s="14"/>
      <c r="P887" s="11"/>
      <c r="S887" s="14"/>
      <c r="U887" s="35"/>
      <c r="V887" s="35"/>
      <c r="X887" s="47"/>
      <c r="Z887" s="47"/>
    </row>
    <row r="888" spans="2:26" ht="15" x14ac:dyDescent="0.25">
      <c r="B888" s="17">
        <v>98</v>
      </c>
      <c r="C888" s="17">
        <f t="shared" si="111"/>
        <v>98450</v>
      </c>
      <c r="D888" s="258"/>
      <c r="E888" s="22"/>
      <c r="F888" s="23"/>
      <c r="G888" s="22"/>
      <c r="H888" s="38"/>
      <c r="J888" s="2">
        <v>550</v>
      </c>
      <c r="K888" s="2">
        <f t="shared" si="114"/>
        <v>179</v>
      </c>
      <c r="L888" s="11"/>
      <c r="O888" s="14"/>
      <c r="P888" s="11"/>
      <c r="S888" s="14"/>
      <c r="U888" s="35"/>
      <c r="V888" s="35"/>
      <c r="X888" s="47"/>
      <c r="Z888" s="47"/>
    </row>
    <row r="889" spans="2:26" ht="15" x14ac:dyDescent="0.25">
      <c r="B889" s="17"/>
      <c r="C889" s="17"/>
      <c r="D889" s="258"/>
      <c r="E889" s="22"/>
      <c r="F889" s="23"/>
      <c r="G889" s="22"/>
      <c r="H889" s="38"/>
      <c r="I889" s="11"/>
      <c r="L889" s="11"/>
      <c r="O889" s="14"/>
      <c r="P889" s="11"/>
      <c r="S889" s="14"/>
      <c r="U889" s="35"/>
      <c r="V889" s="35"/>
      <c r="X889" s="47"/>
      <c r="Z889" s="47"/>
    </row>
    <row r="890" spans="2:26" ht="15" x14ac:dyDescent="0.25">
      <c r="B890" s="17"/>
      <c r="C890" s="17"/>
      <c r="D890" s="258"/>
      <c r="E890" s="22"/>
      <c r="F890" s="23"/>
      <c r="G890" s="22"/>
      <c r="H890" s="38"/>
      <c r="I890" s="11"/>
      <c r="K890" s="14"/>
      <c r="L890" s="11"/>
      <c r="O890" s="14"/>
      <c r="P890" s="11"/>
      <c r="S890" s="14"/>
      <c r="U890" s="35"/>
      <c r="V890" s="35"/>
      <c r="X890" s="47"/>
      <c r="Z890" s="47"/>
    </row>
    <row r="891" spans="2:26" ht="15" x14ac:dyDescent="0.25">
      <c r="B891" s="17"/>
      <c r="C891" s="17"/>
      <c r="D891" s="258"/>
      <c r="E891" s="22"/>
      <c r="F891" s="23"/>
      <c r="G891" s="22"/>
      <c r="H891" s="38"/>
      <c r="I891" s="11"/>
      <c r="L891" s="11"/>
      <c r="O891" s="14"/>
      <c r="P891" s="11"/>
      <c r="S891" s="14"/>
      <c r="U891" s="35"/>
      <c r="V891" s="35"/>
      <c r="X891" s="47"/>
      <c r="Z891" s="47"/>
    </row>
    <row r="892" spans="2:26" ht="15.75" thickBot="1" x14ac:dyDescent="0.3">
      <c r="B892" s="17"/>
      <c r="C892" s="17"/>
      <c r="D892" s="259"/>
      <c r="E892" s="22"/>
      <c r="F892" s="23"/>
      <c r="G892" s="22"/>
      <c r="H892" s="38"/>
      <c r="I892" s="12"/>
      <c r="J892" s="4"/>
      <c r="K892" s="4"/>
      <c r="L892" s="12"/>
      <c r="M892" s="4"/>
      <c r="N892" s="4"/>
      <c r="O892" s="15"/>
      <c r="P892" s="12"/>
      <c r="Q892" s="4"/>
      <c r="R892" s="4"/>
      <c r="S892" s="15"/>
      <c r="U892" s="35"/>
      <c r="V892" s="35"/>
      <c r="X892" s="47"/>
      <c r="Z892" s="47"/>
    </row>
    <row r="893" spans="2:26" ht="15" x14ac:dyDescent="0.25">
      <c r="B893" s="10">
        <v>99</v>
      </c>
      <c r="C893" s="16">
        <f t="shared" si="111"/>
        <v>99110</v>
      </c>
      <c r="D893" s="257">
        <v>495</v>
      </c>
      <c r="E893" s="40">
        <f>B893*F893</f>
        <v>122099.31542218535</v>
      </c>
      <c r="F893" s="86">
        <f>F884*(1-X893)</f>
        <v>1233.3264184059126</v>
      </c>
      <c r="G893" s="36">
        <f>B893*H893</f>
        <v>133082.21618712961</v>
      </c>
      <c r="H893" s="37">
        <f>H884*(1-Z893)</f>
        <v>1344.2648099710061</v>
      </c>
      <c r="I893" s="19" t="s">
        <v>142</v>
      </c>
      <c r="J893" s="19">
        <v>530</v>
      </c>
      <c r="K893" s="19">
        <f t="shared" ref="K893:K897" si="115">CEILING(B893*1000/J893,1)</f>
        <v>187</v>
      </c>
      <c r="L893" s="101" t="s">
        <v>452</v>
      </c>
      <c r="M893" s="104" t="s">
        <v>62</v>
      </c>
      <c r="N893" s="104" t="s">
        <v>119</v>
      </c>
      <c r="O893" s="102">
        <v>3</v>
      </c>
      <c r="P893" s="189" t="s">
        <v>529</v>
      </c>
      <c r="Q893" s="190" t="s">
        <v>62</v>
      </c>
      <c r="R893" s="190" t="s">
        <v>119</v>
      </c>
      <c r="S893" s="191">
        <v>3</v>
      </c>
      <c r="U893" s="35"/>
      <c r="V893" s="35"/>
      <c r="X893" s="47">
        <f>$X$452</f>
        <v>1.2999999999999999E-3</v>
      </c>
      <c r="Z893" s="47">
        <f t="shared" si="97"/>
        <v>1.2999999999999999E-3</v>
      </c>
    </row>
    <row r="894" spans="2:26" ht="15" x14ac:dyDescent="0.25">
      <c r="B894" s="11">
        <v>99</v>
      </c>
      <c r="C894" s="17">
        <f t="shared" si="111"/>
        <v>99510</v>
      </c>
      <c r="D894" s="258"/>
      <c r="E894" s="41"/>
      <c r="F894" s="85"/>
      <c r="G894" s="22"/>
      <c r="H894" s="38"/>
      <c r="J894" s="2">
        <v>535</v>
      </c>
      <c r="K894" s="2">
        <f t="shared" si="115"/>
        <v>186</v>
      </c>
      <c r="L894" s="101" t="s">
        <v>471</v>
      </c>
      <c r="M894" s="104" t="s">
        <v>62</v>
      </c>
      <c r="N894" s="104" t="s">
        <v>119</v>
      </c>
      <c r="O894" s="102">
        <v>3</v>
      </c>
      <c r="P894" s="11"/>
      <c r="S894" s="14"/>
      <c r="U894" s="35"/>
      <c r="V894" s="35"/>
      <c r="X894" s="47"/>
      <c r="Z894" s="47"/>
    </row>
    <row r="895" spans="2:26" ht="15" x14ac:dyDescent="0.25">
      <c r="B895" s="11">
        <v>99</v>
      </c>
      <c r="C895" s="17">
        <f t="shared" si="111"/>
        <v>99360</v>
      </c>
      <c r="D895" s="258"/>
      <c r="E895" s="41"/>
      <c r="F895" s="85"/>
      <c r="G895" s="22"/>
      <c r="H895" s="38"/>
      <c r="J895" s="2">
        <v>540</v>
      </c>
      <c r="K895" s="2">
        <f t="shared" si="115"/>
        <v>184</v>
      </c>
      <c r="L895" s="11"/>
      <c r="O895" s="14"/>
      <c r="P895" s="11"/>
      <c r="S895" s="14"/>
      <c r="U895" s="35"/>
      <c r="V895" s="35"/>
      <c r="X895" s="47"/>
      <c r="Z895" s="47"/>
    </row>
    <row r="896" spans="2:26" ht="15" x14ac:dyDescent="0.25">
      <c r="B896" s="11">
        <v>99</v>
      </c>
      <c r="C896" s="17">
        <f t="shared" si="111"/>
        <v>99190</v>
      </c>
      <c r="D896" s="258"/>
      <c r="E896" s="41"/>
      <c r="F896" s="85"/>
      <c r="G896" s="22"/>
      <c r="H896" s="38"/>
      <c r="J896" s="2">
        <v>545</v>
      </c>
      <c r="K896" s="2">
        <f t="shared" si="115"/>
        <v>182</v>
      </c>
      <c r="L896" s="11"/>
      <c r="O896" s="14"/>
      <c r="P896" s="11"/>
      <c r="S896" s="14"/>
      <c r="U896" s="35"/>
      <c r="V896" s="35"/>
      <c r="X896" s="47"/>
      <c r="Z896" s="47"/>
    </row>
    <row r="897" spans="2:26" ht="15" x14ac:dyDescent="0.25">
      <c r="B897" s="11">
        <v>99</v>
      </c>
      <c r="C897" s="17">
        <f t="shared" si="111"/>
        <v>99000</v>
      </c>
      <c r="D897" s="258"/>
      <c r="E897" s="41"/>
      <c r="F897" s="85"/>
      <c r="G897" s="22"/>
      <c r="H897" s="38"/>
      <c r="J897" s="2">
        <v>550</v>
      </c>
      <c r="K897" s="2">
        <f t="shared" si="115"/>
        <v>180</v>
      </c>
      <c r="L897" s="11"/>
      <c r="O897" s="14"/>
      <c r="P897" s="11"/>
      <c r="S897" s="14"/>
      <c r="U897" s="35"/>
      <c r="V897" s="35"/>
      <c r="X897" s="47"/>
      <c r="Z897" s="47"/>
    </row>
    <row r="898" spans="2:26" ht="15" x14ac:dyDescent="0.25">
      <c r="B898" s="11"/>
      <c r="C898" s="17"/>
      <c r="D898" s="258"/>
      <c r="E898" s="41"/>
      <c r="F898" s="85"/>
      <c r="G898" s="22"/>
      <c r="H898" s="38"/>
      <c r="I898" s="11"/>
      <c r="L898" s="11"/>
      <c r="O898" s="14"/>
      <c r="P898" s="11"/>
      <c r="S898" s="14"/>
      <c r="U898" s="35"/>
      <c r="V898" s="35"/>
      <c r="X898" s="47"/>
      <c r="Z898" s="47"/>
    </row>
    <row r="899" spans="2:26" ht="15" x14ac:dyDescent="0.25">
      <c r="B899" s="11"/>
      <c r="C899" s="17"/>
      <c r="D899" s="258"/>
      <c r="E899" s="41"/>
      <c r="F899" s="85"/>
      <c r="G899" s="22"/>
      <c r="H899" s="38"/>
      <c r="I899" s="11"/>
      <c r="K899" s="14"/>
      <c r="L899" s="11"/>
      <c r="O899" s="14"/>
      <c r="P899" s="11"/>
      <c r="S899" s="14"/>
      <c r="U899" s="35"/>
      <c r="V899" s="35"/>
      <c r="X899" s="47"/>
      <c r="Z899" s="47"/>
    </row>
    <row r="900" spans="2:26" ht="15" x14ac:dyDescent="0.25">
      <c r="B900" s="11"/>
      <c r="C900" s="17"/>
      <c r="D900" s="258"/>
      <c r="E900" s="41"/>
      <c r="F900" s="85"/>
      <c r="G900" s="22"/>
      <c r="H900" s="38"/>
      <c r="I900" s="11"/>
      <c r="L900" s="11"/>
      <c r="O900" s="14"/>
      <c r="P900" s="11"/>
      <c r="S900" s="14"/>
      <c r="U900" s="35"/>
      <c r="V900" s="35"/>
      <c r="X900" s="47"/>
      <c r="Z900" s="47"/>
    </row>
    <row r="901" spans="2:26" ht="15.75" thickBot="1" x14ac:dyDescent="0.3">
      <c r="B901" s="63"/>
      <c r="C901" s="58"/>
      <c r="D901" s="259"/>
      <c r="E901" s="88"/>
      <c r="F901" s="89"/>
      <c r="G901" s="59"/>
      <c r="H901" s="61"/>
      <c r="I901" s="12"/>
      <c r="J901" s="4"/>
      <c r="K901" s="4"/>
      <c r="L901" s="63"/>
      <c r="M901" s="62"/>
      <c r="N901" s="62"/>
      <c r="O901" s="64"/>
      <c r="P901" s="63"/>
      <c r="Q901" s="62"/>
      <c r="R901" s="62"/>
      <c r="S901" s="64"/>
      <c r="T901" s="62"/>
      <c r="U901" s="65"/>
      <c r="V901" s="65"/>
      <c r="W901" s="62"/>
      <c r="X901" s="90"/>
      <c r="Y901" s="62"/>
      <c r="Z901" s="90"/>
    </row>
    <row r="902" spans="2:26" ht="15.75" thickTop="1" x14ac:dyDescent="0.25">
      <c r="B902" s="17">
        <v>100</v>
      </c>
      <c r="C902" s="17">
        <f t="shared" si="111"/>
        <v>99640</v>
      </c>
      <c r="D902" s="257">
        <v>500</v>
      </c>
      <c r="E902" s="130">
        <f>B902*F902</f>
        <v>123200</v>
      </c>
      <c r="F902" s="49">
        <v>1232</v>
      </c>
      <c r="G902" s="48">
        <f>B902*H902</f>
        <v>134200</v>
      </c>
      <c r="H902" s="52">
        <v>1342</v>
      </c>
      <c r="I902" s="19" t="s">
        <v>142</v>
      </c>
      <c r="J902" s="19">
        <v>530</v>
      </c>
      <c r="K902" s="19">
        <f>FLOOR(B902*1000/J902,1)</f>
        <v>188</v>
      </c>
      <c r="L902" s="30" t="s">
        <v>541</v>
      </c>
      <c r="M902" s="31" t="s">
        <v>62</v>
      </c>
      <c r="N902" s="31" t="s">
        <v>119</v>
      </c>
      <c r="O902" s="32">
        <v>1</v>
      </c>
      <c r="P902" s="189" t="s">
        <v>529</v>
      </c>
      <c r="Q902" s="190" t="s">
        <v>62</v>
      </c>
      <c r="R902" s="190" t="s">
        <v>119</v>
      </c>
      <c r="S902" s="191">
        <v>4</v>
      </c>
      <c r="U902" s="35"/>
      <c r="V902" s="35"/>
      <c r="X902" s="35"/>
      <c r="Z902" s="35"/>
    </row>
    <row r="903" spans="2:26" ht="15" x14ac:dyDescent="0.25">
      <c r="B903" s="17">
        <v>100</v>
      </c>
      <c r="C903" s="17">
        <f t="shared" si="111"/>
        <v>99510</v>
      </c>
      <c r="D903" s="258"/>
      <c r="E903" s="99"/>
      <c r="F903" s="78"/>
      <c r="G903" s="77"/>
      <c r="H903" s="79"/>
      <c r="J903" s="2">
        <v>535</v>
      </c>
      <c r="K903" s="2">
        <f t="shared" ref="K903:K906" si="116">FLOOR(B903*1000/J903,1)</f>
        <v>186</v>
      </c>
      <c r="L903" s="30" t="s">
        <v>530</v>
      </c>
      <c r="M903" s="31" t="s">
        <v>62</v>
      </c>
      <c r="N903" s="31" t="s">
        <v>119</v>
      </c>
      <c r="O903" s="32">
        <v>1</v>
      </c>
      <c r="P903" s="11"/>
      <c r="S903" s="14"/>
      <c r="U903" s="35"/>
      <c r="V903" s="35"/>
      <c r="X903" s="35"/>
      <c r="Z903" s="35"/>
    </row>
    <row r="904" spans="2:26" ht="15" x14ac:dyDescent="0.25">
      <c r="B904" s="17">
        <v>100</v>
      </c>
      <c r="C904" s="17">
        <f t="shared" si="111"/>
        <v>99900</v>
      </c>
      <c r="D904" s="258"/>
      <c r="E904" s="99"/>
      <c r="F904" s="78"/>
      <c r="G904" s="77"/>
      <c r="H904" s="79"/>
      <c r="J904" s="2">
        <v>540</v>
      </c>
      <c r="K904" s="2">
        <f t="shared" si="116"/>
        <v>185</v>
      </c>
      <c r="L904" s="30" t="s">
        <v>481</v>
      </c>
      <c r="M904" s="31" t="s">
        <v>62</v>
      </c>
      <c r="N904" s="31" t="s">
        <v>63</v>
      </c>
      <c r="O904" s="32">
        <v>1</v>
      </c>
      <c r="P904" s="11"/>
      <c r="S904" s="14"/>
      <c r="U904" s="35"/>
      <c r="V904" s="35"/>
      <c r="X904" s="35"/>
      <c r="Z904" s="35"/>
    </row>
    <row r="905" spans="2:26" ht="15" x14ac:dyDescent="0.25">
      <c r="B905" s="17">
        <v>100</v>
      </c>
      <c r="C905" s="17">
        <f t="shared" si="111"/>
        <v>99735</v>
      </c>
      <c r="D905" s="258"/>
      <c r="E905" s="99"/>
      <c r="F905" s="78"/>
      <c r="G905" s="77"/>
      <c r="H905" s="79"/>
      <c r="J905" s="2">
        <v>545</v>
      </c>
      <c r="K905" s="2">
        <f t="shared" si="116"/>
        <v>183</v>
      </c>
      <c r="L905" s="30" t="s">
        <v>483</v>
      </c>
      <c r="M905" s="31" t="s">
        <v>62</v>
      </c>
      <c r="N905" s="31" t="s">
        <v>119</v>
      </c>
      <c r="O905" s="32">
        <v>1</v>
      </c>
      <c r="P905" s="11"/>
      <c r="S905" s="14"/>
      <c r="U905" s="35"/>
      <c r="V905" s="35"/>
      <c r="X905" s="35"/>
      <c r="Z905" s="35"/>
    </row>
    <row r="906" spans="2:26" ht="15" x14ac:dyDescent="0.25">
      <c r="B906" s="17">
        <v>100</v>
      </c>
      <c r="C906" s="17">
        <f t="shared" si="111"/>
        <v>99550</v>
      </c>
      <c r="D906" s="258"/>
      <c r="E906" s="99"/>
      <c r="F906" s="78"/>
      <c r="G906" s="77"/>
      <c r="H906" s="79"/>
      <c r="J906" s="2">
        <v>550</v>
      </c>
      <c r="K906" s="2">
        <f t="shared" si="116"/>
        <v>181</v>
      </c>
      <c r="L906" s="30" t="s">
        <v>485</v>
      </c>
      <c r="M906" s="31" t="s">
        <v>62</v>
      </c>
      <c r="N906" s="31" t="s">
        <v>63</v>
      </c>
      <c r="O906" s="32">
        <v>1</v>
      </c>
      <c r="P906" s="11"/>
      <c r="S906" s="14"/>
      <c r="U906" s="35"/>
      <c r="V906" s="35"/>
      <c r="X906" s="35"/>
      <c r="Z906" s="35"/>
    </row>
    <row r="907" spans="2:26" ht="15" x14ac:dyDescent="0.25">
      <c r="B907" s="17">
        <v>100</v>
      </c>
      <c r="C907" s="17"/>
      <c r="D907" s="258"/>
      <c r="E907" s="99"/>
      <c r="F907" s="78"/>
      <c r="G907" s="77"/>
      <c r="H907" s="79"/>
      <c r="I907" s="11"/>
      <c r="L907" s="11"/>
      <c r="O907" s="14"/>
      <c r="P907" s="11"/>
      <c r="S907" s="14"/>
      <c r="U907" s="35"/>
      <c r="V907" s="35"/>
      <c r="X907" s="35"/>
      <c r="Z907" s="35"/>
    </row>
    <row r="908" spans="2:26" ht="15" x14ac:dyDescent="0.25">
      <c r="B908" s="17">
        <v>100</v>
      </c>
      <c r="C908" s="17"/>
      <c r="D908" s="258"/>
      <c r="E908" s="99"/>
      <c r="F908" s="78"/>
      <c r="G908" s="77"/>
      <c r="H908" s="79"/>
      <c r="I908" s="11"/>
      <c r="K908" s="14"/>
      <c r="L908" s="11"/>
      <c r="O908" s="14"/>
      <c r="P908" s="11"/>
      <c r="S908" s="14"/>
      <c r="U908" s="35"/>
      <c r="V908" s="35"/>
      <c r="X908" s="35"/>
      <c r="Z908" s="35"/>
    </row>
    <row r="909" spans="2:26" ht="15" x14ac:dyDescent="0.25">
      <c r="B909" s="17">
        <v>100</v>
      </c>
      <c r="C909" s="17"/>
      <c r="D909" s="258"/>
      <c r="E909" s="99"/>
      <c r="F909" s="78"/>
      <c r="G909" s="77"/>
      <c r="H909" s="79"/>
      <c r="I909" s="11"/>
      <c r="L909" s="11"/>
      <c r="O909" s="14"/>
      <c r="P909" s="11"/>
      <c r="S909" s="14"/>
      <c r="U909" s="35"/>
      <c r="V909" s="35"/>
      <c r="X909" s="35"/>
      <c r="Z909" s="35"/>
    </row>
    <row r="910" spans="2:26" ht="15.75" thickBot="1" x14ac:dyDescent="0.3">
      <c r="B910" s="18">
        <v>100</v>
      </c>
      <c r="C910" s="18"/>
      <c r="D910" s="259"/>
      <c r="E910" s="131"/>
      <c r="F910" s="83"/>
      <c r="G910" s="82"/>
      <c r="H910" s="84"/>
      <c r="I910" s="12"/>
      <c r="J910" s="4"/>
      <c r="K910" s="4"/>
      <c r="L910" s="12"/>
      <c r="M910" s="4"/>
      <c r="N910" s="4"/>
      <c r="O910" s="15"/>
      <c r="P910" s="12"/>
      <c r="Q910" s="4"/>
      <c r="R910" s="4"/>
      <c r="S910" s="15"/>
      <c r="U910" s="35"/>
      <c r="V910" s="35"/>
      <c r="X910" s="35"/>
      <c r="Z910" s="35"/>
    </row>
    <row r="911" spans="2:26" ht="15" x14ac:dyDescent="0.25">
      <c r="B911" s="10">
        <v>5000</v>
      </c>
      <c r="C911" s="16">
        <f t="shared" si="111"/>
        <v>5000020</v>
      </c>
      <c r="D911" s="257">
        <v>25000</v>
      </c>
      <c r="E911" s="98">
        <f>B911*F911</f>
        <v>6160000</v>
      </c>
      <c r="F911" s="97">
        <f>F902*(1-X902)</f>
        <v>1232</v>
      </c>
      <c r="G911" s="80">
        <f>B911*H911</f>
        <v>6710000</v>
      </c>
      <c r="H911" s="81">
        <f>H902*(1-Z902)</f>
        <v>1342</v>
      </c>
      <c r="I911" s="19" t="s">
        <v>142</v>
      </c>
      <c r="J911" s="19">
        <v>530</v>
      </c>
      <c r="K911" s="19">
        <f t="shared" ref="K911:K915" si="117">CEILING(B911*1000/J911,1)</f>
        <v>9434</v>
      </c>
      <c r="L911" s="10"/>
      <c r="M911" s="19"/>
      <c r="N911" s="19"/>
      <c r="O911" s="13"/>
      <c r="P911" s="10"/>
      <c r="Q911" s="19"/>
      <c r="R911" s="19"/>
      <c r="S911" s="13"/>
      <c r="U911" s="35"/>
      <c r="V911" s="35"/>
      <c r="X911" s="35"/>
      <c r="Z911" s="35"/>
    </row>
    <row r="912" spans="2:26" ht="15" x14ac:dyDescent="0.25">
      <c r="B912" s="11">
        <v>5000</v>
      </c>
      <c r="C912" s="17">
        <f t="shared" si="111"/>
        <v>5000110</v>
      </c>
      <c r="D912" s="258"/>
      <c r="E912" s="99"/>
      <c r="F912" s="100"/>
      <c r="G912" s="77"/>
      <c r="H912" s="79"/>
      <c r="J912" s="2">
        <v>535</v>
      </c>
      <c r="K912" s="2">
        <f t="shared" si="117"/>
        <v>9346</v>
      </c>
      <c r="L912" s="231" t="s">
        <v>547</v>
      </c>
      <c r="M912" s="232"/>
      <c r="N912" s="232"/>
      <c r="O912" s="233"/>
      <c r="P912" s="231" t="s">
        <v>547</v>
      </c>
      <c r="Q912" s="232"/>
      <c r="R912" s="232"/>
      <c r="S912" s="233"/>
      <c r="U912" s="35"/>
      <c r="V912" s="35"/>
      <c r="X912" s="35"/>
      <c r="Z912" s="35"/>
    </row>
    <row r="913" spans="2:26" ht="15" x14ac:dyDescent="0.25">
      <c r="B913" s="11">
        <v>5000</v>
      </c>
      <c r="C913" s="17">
        <f t="shared" si="111"/>
        <v>5000400</v>
      </c>
      <c r="D913" s="258"/>
      <c r="E913" s="99"/>
      <c r="F913" s="100"/>
      <c r="G913" s="77"/>
      <c r="H913" s="79"/>
      <c r="J913" s="2">
        <v>540</v>
      </c>
      <c r="K913" s="2">
        <f t="shared" si="117"/>
        <v>9260</v>
      </c>
      <c r="L913" s="195" t="s">
        <v>315</v>
      </c>
      <c r="M913" s="170"/>
      <c r="N913" s="170"/>
      <c r="O913" s="196"/>
      <c r="P913" s="195" t="s">
        <v>392</v>
      </c>
      <c r="S913" s="14"/>
      <c r="U913" s="35"/>
      <c r="V913" s="35"/>
      <c r="X913" s="35"/>
      <c r="Z913" s="35"/>
    </row>
    <row r="914" spans="2:26" ht="15" x14ac:dyDescent="0.25">
      <c r="B914" s="11">
        <v>5000</v>
      </c>
      <c r="C914" s="17">
        <f t="shared" si="111"/>
        <v>5000375</v>
      </c>
      <c r="D914" s="258"/>
      <c r="E914" s="99"/>
      <c r="F914" s="100"/>
      <c r="G914" s="77"/>
      <c r="H914" s="79"/>
      <c r="J914" s="2">
        <v>545</v>
      </c>
      <c r="K914" s="2">
        <f t="shared" si="117"/>
        <v>9175</v>
      </c>
      <c r="L914" s="195" t="s">
        <v>322</v>
      </c>
      <c r="M914" s="170"/>
      <c r="N914" s="170"/>
      <c r="O914" s="196"/>
      <c r="P914" s="195" t="s">
        <v>546</v>
      </c>
      <c r="S914" s="14"/>
      <c r="U914" s="35"/>
      <c r="V914" s="35"/>
      <c r="X914" s="35"/>
      <c r="Z914" s="35"/>
    </row>
    <row r="915" spans="2:26" ht="15" x14ac:dyDescent="0.25">
      <c r="B915" s="11">
        <v>5000</v>
      </c>
      <c r="C915" s="17">
        <f t="shared" si="111"/>
        <v>5000050</v>
      </c>
      <c r="D915" s="258"/>
      <c r="E915" s="99"/>
      <c r="F915" s="100"/>
      <c r="G915" s="77"/>
      <c r="H915" s="79"/>
      <c r="J915" s="2">
        <v>550</v>
      </c>
      <c r="K915" s="2">
        <f t="shared" si="117"/>
        <v>9091</v>
      </c>
      <c r="L915" s="195" t="s">
        <v>290</v>
      </c>
      <c r="M915" s="170"/>
      <c r="N915" s="170"/>
      <c r="O915" s="196"/>
      <c r="P915" s="195" t="s">
        <v>390</v>
      </c>
      <c r="S915" s="14"/>
      <c r="U915" s="35"/>
      <c r="V915" s="35"/>
      <c r="X915" s="35"/>
      <c r="Z915" s="35"/>
    </row>
    <row r="916" spans="2:26" ht="15" x14ac:dyDescent="0.25">
      <c r="B916" s="11">
        <v>5000</v>
      </c>
      <c r="C916" s="17"/>
      <c r="D916" s="258"/>
      <c r="E916" s="99"/>
      <c r="F916" s="100"/>
      <c r="G916" s="77"/>
      <c r="H916" s="79"/>
      <c r="I916" s="11"/>
      <c r="L916" s="195" t="s">
        <v>330</v>
      </c>
      <c r="M916" s="170"/>
      <c r="N916" s="170"/>
      <c r="O916" s="196"/>
      <c r="P916" s="195"/>
      <c r="S916" s="14"/>
      <c r="U916" s="35"/>
      <c r="V916" s="35"/>
      <c r="X916" s="35"/>
      <c r="Z916" s="35"/>
    </row>
    <row r="917" spans="2:26" ht="15" x14ac:dyDescent="0.25">
      <c r="B917" s="11">
        <v>5000</v>
      </c>
      <c r="C917" s="17"/>
      <c r="D917" s="258"/>
      <c r="E917" s="99"/>
      <c r="F917" s="100"/>
      <c r="G917" s="77"/>
      <c r="H917" s="79"/>
      <c r="I917" s="11"/>
      <c r="K917" s="14"/>
      <c r="L917" s="195" t="s">
        <v>545</v>
      </c>
      <c r="M917" s="170"/>
      <c r="N917" s="170"/>
      <c r="O917" s="196"/>
      <c r="P917" s="195"/>
      <c r="S917" s="14"/>
      <c r="U917" s="35"/>
      <c r="V917" s="35"/>
      <c r="X917" s="35"/>
      <c r="Z917" s="35"/>
    </row>
    <row r="918" spans="2:26" ht="15" x14ac:dyDescent="0.25">
      <c r="B918" s="11">
        <v>5000</v>
      </c>
      <c r="C918" s="17"/>
      <c r="D918" s="258"/>
      <c r="E918" s="99"/>
      <c r="F918" s="100"/>
      <c r="G918" s="77"/>
      <c r="H918" s="79"/>
      <c r="I918" s="11"/>
      <c r="L918" s="195" t="s">
        <v>398</v>
      </c>
      <c r="M918" s="170"/>
      <c r="N918" s="170"/>
      <c r="O918" s="196"/>
      <c r="P918" s="195"/>
      <c r="S918" s="14"/>
      <c r="U918" s="35"/>
      <c r="V918" s="35"/>
      <c r="X918" s="35"/>
      <c r="Z918" s="35"/>
    </row>
    <row r="919" spans="2:26" ht="15.75" thickBot="1" x14ac:dyDescent="0.3">
      <c r="B919" s="12">
        <v>5000</v>
      </c>
      <c r="C919" s="18"/>
      <c r="D919" s="259"/>
      <c r="E919" s="4"/>
      <c r="F919" s="4"/>
      <c r="G919" s="12"/>
      <c r="H919" s="15"/>
      <c r="I919" s="12"/>
      <c r="J919" s="4"/>
      <c r="K919" s="4"/>
      <c r="L919" s="197" t="s">
        <v>410</v>
      </c>
      <c r="M919" s="198"/>
      <c r="N919" s="198"/>
      <c r="O919" s="199"/>
      <c r="P919" s="197"/>
      <c r="Q919" s="4"/>
      <c r="R919" s="4"/>
      <c r="S919" s="15"/>
    </row>
    <row r="920" spans="2:26" ht="15" x14ac:dyDescent="0.25"/>
  </sheetData>
  <mergeCells count="109">
    <mergeCell ref="L912:O912"/>
    <mergeCell ref="P912:S912"/>
    <mergeCell ref="E26:O26"/>
    <mergeCell ref="P26:V26"/>
    <mergeCell ref="E27:F27"/>
    <mergeCell ref="G27:H27"/>
    <mergeCell ref="I27:K27"/>
    <mergeCell ref="L27:O27"/>
    <mergeCell ref="P27:S27"/>
    <mergeCell ref="T27:V27"/>
    <mergeCell ref="D65:D73"/>
    <mergeCell ref="D74:D82"/>
    <mergeCell ref="D83:D91"/>
    <mergeCell ref="D92:D100"/>
    <mergeCell ref="D101:D109"/>
    <mergeCell ref="D29:D37"/>
    <mergeCell ref="D38:D46"/>
    <mergeCell ref="D47:D55"/>
    <mergeCell ref="D56:D64"/>
    <mergeCell ref="D155:D163"/>
    <mergeCell ref="D164:D172"/>
    <mergeCell ref="D173:D181"/>
    <mergeCell ref="D182:D190"/>
    <mergeCell ref="D191:D199"/>
    <mergeCell ref="D110:D118"/>
    <mergeCell ref="D119:D127"/>
    <mergeCell ref="D128:D136"/>
    <mergeCell ref="D137:D145"/>
    <mergeCell ref="D146:D154"/>
    <mergeCell ref="D245:D253"/>
    <mergeCell ref="D254:D262"/>
    <mergeCell ref="D263:D271"/>
    <mergeCell ref="D272:D280"/>
    <mergeCell ref="D281:D289"/>
    <mergeCell ref="D200:D208"/>
    <mergeCell ref="D209:D217"/>
    <mergeCell ref="D218:D226"/>
    <mergeCell ref="D227:D235"/>
    <mergeCell ref="D236:D244"/>
    <mergeCell ref="D335:D343"/>
    <mergeCell ref="D344:D352"/>
    <mergeCell ref="D353:D361"/>
    <mergeCell ref="D362:D370"/>
    <mergeCell ref="D371:D379"/>
    <mergeCell ref="D290:D298"/>
    <mergeCell ref="D299:D307"/>
    <mergeCell ref="D308:D316"/>
    <mergeCell ref="D317:D325"/>
    <mergeCell ref="D326:D334"/>
    <mergeCell ref="D425:D433"/>
    <mergeCell ref="D434:D442"/>
    <mergeCell ref="D443:D451"/>
    <mergeCell ref="D452:D460"/>
    <mergeCell ref="D461:D469"/>
    <mergeCell ref="D380:D388"/>
    <mergeCell ref="D389:D397"/>
    <mergeCell ref="D398:D406"/>
    <mergeCell ref="D407:D415"/>
    <mergeCell ref="D416:D424"/>
    <mergeCell ref="D515:D523"/>
    <mergeCell ref="D524:D532"/>
    <mergeCell ref="D533:D541"/>
    <mergeCell ref="D542:D550"/>
    <mergeCell ref="D551:D559"/>
    <mergeCell ref="D470:D478"/>
    <mergeCell ref="D479:D487"/>
    <mergeCell ref="D488:D496"/>
    <mergeCell ref="D497:D505"/>
    <mergeCell ref="D506:D514"/>
    <mergeCell ref="D605:D613"/>
    <mergeCell ref="D614:D622"/>
    <mergeCell ref="D623:D631"/>
    <mergeCell ref="D632:D640"/>
    <mergeCell ref="D641:D649"/>
    <mergeCell ref="D560:D568"/>
    <mergeCell ref="D569:D577"/>
    <mergeCell ref="D578:D586"/>
    <mergeCell ref="D587:D595"/>
    <mergeCell ref="D596:D604"/>
    <mergeCell ref="D695:D703"/>
    <mergeCell ref="D704:D712"/>
    <mergeCell ref="D713:D721"/>
    <mergeCell ref="D722:D730"/>
    <mergeCell ref="D731:D739"/>
    <mergeCell ref="D650:D658"/>
    <mergeCell ref="D659:D667"/>
    <mergeCell ref="D668:D676"/>
    <mergeCell ref="D677:D685"/>
    <mergeCell ref="D686:D694"/>
    <mergeCell ref="D785:D793"/>
    <mergeCell ref="D794:D802"/>
    <mergeCell ref="D803:D811"/>
    <mergeCell ref="D812:D820"/>
    <mergeCell ref="D821:D829"/>
    <mergeCell ref="D740:D748"/>
    <mergeCell ref="D749:D757"/>
    <mergeCell ref="D758:D766"/>
    <mergeCell ref="D767:D775"/>
    <mergeCell ref="D776:D784"/>
    <mergeCell ref="D875:D883"/>
    <mergeCell ref="D884:D892"/>
    <mergeCell ref="D893:D901"/>
    <mergeCell ref="D902:D910"/>
    <mergeCell ref="D911:D919"/>
    <mergeCell ref="D830:D838"/>
    <mergeCell ref="D839:D847"/>
    <mergeCell ref="D848:D856"/>
    <mergeCell ref="D857:D865"/>
    <mergeCell ref="D866:D874"/>
  </mergeCells>
  <phoneticPr fontId="6" type="noConversion"/>
  <pageMargins left="0.7" right="0.7" top="0.75" bottom="0.75" header="0.3" footer="0.3"/>
  <pageSetup paperSize="9" scale="1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84C17-8244-406E-89EF-BDBA8AD79288}">
  <sheetPr>
    <tabColor rgb="FF0070C0"/>
  </sheetPr>
  <dimension ref="A1:U46"/>
  <sheetViews>
    <sheetView workbookViewId="0">
      <selection activeCell="K11" sqref="K11"/>
    </sheetView>
  </sheetViews>
  <sheetFormatPr defaultColWidth="0" defaultRowHeight="15" zeroHeight="1" x14ac:dyDescent="0.25"/>
  <cols>
    <col min="1" max="1" width="3.7109375" customWidth="1"/>
    <col min="2" max="2" width="11.5703125" customWidth="1"/>
    <col min="3" max="3" width="49.85546875" style="133" bestFit="1" customWidth="1"/>
    <col min="4" max="4" width="15" bestFit="1" customWidth="1"/>
    <col min="5" max="5" width="9.140625" customWidth="1"/>
    <col min="6" max="15" width="5.7109375" customWidth="1"/>
    <col min="16" max="16" width="3.140625" customWidth="1"/>
    <col min="17" max="20" width="9.140625" hidden="1" customWidth="1"/>
    <col min="21" max="21" width="0" hidden="1" customWidth="1"/>
    <col min="22" max="16384" width="9.140625" hidden="1"/>
  </cols>
  <sheetData>
    <row r="1" spans="2:15" ht="15.75" thickBot="1" x14ac:dyDescent="0.3"/>
    <row r="2" spans="2:15" ht="15.75" thickBot="1" x14ac:dyDescent="0.3">
      <c r="B2" s="140" t="s">
        <v>132</v>
      </c>
      <c r="C2" s="141" t="s">
        <v>143</v>
      </c>
      <c r="D2" s="140" t="s">
        <v>133</v>
      </c>
      <c r="E2" s="140" t="s">
        <v>11</v>
      </c>
      <c r="F2" s="260" t="s">
        <v>137</v>
      </c>
      <c r="G2" s="260"/>
      <c r="H2" s="260"/>
      <c r="I2" s="260"/>
      <c r="J2" s="260"/>
      <c r="K2" s="260"/>
      <c r="L2" s="260"/>
      <c r="M2" s="260"/>
      <c r="N2" s="260"/>
      <c r="O2" s="261"/>
    </row>
    <row r="3" spans="2:15" ht="15.75" thickBot="1" x14ac:dyDescent="0.3">
      <c r="B3" s="10" t="s">
        <v>134</v>
      </c>
      <c r="C3" s="134" t="s">
        <v>144</v>
      </c>
      <c r="D3" s="123" t="s">
        <v>135</v>
      </c>
      <c r="E3" s="123" t="s">
        <v>136</v>
      </c>
      <c r="F3" s="122">
        <v>430</v>
      </c>
      <c r="G3" s="123">
        <v>435</v>
      </c>
      <c r="H3" s="123">
        <v>440</v>
      </c>
      <c r="I3" s="123">
        <v>445</v>
      </c>
      <c r="J3" s="123"/>
      <c r="K3" s="123"/>
      <c r="L3" s="123"/>
      <c r="M3" s="123"/>
      <c r="N3" s="123"/>
      <c r="O3" s="124"/>
    </row>
    <row r="4" spans="2:15" ht="15.75" thickBot="1" x14ac:dyDescent="0.3">
      <c r="B4" s="10" t="s">
        <v>138</v>
      </c>
      <c r="C4" s="134" t="s">
        <v>145</v>
      </c>
      <c r="D4" s="123" t="s">
        <v>569</v>
      </c>
      <c r="E4" s="123" t="s">
        <v>139</v>
      </c>
      <c r="F4" s="122">
        <v>445</v>
      </c>
      <c r="G4" s="123">
        <v>450</v>
      </c>
      <c r="H4" s="123">
        <v>455</v>
      </c>
      <c r="I4" s="123"/>
      <c r="J4" s="123"/>
      <c r="K4" s="123"/>
      <c r="L4" s="123"/>
      <c r="M4" s="123"/>
      <c r="N4" s="123"/>
      <c r="O4" s="124"/>
    </row>
    <row r="5" spans="2:15" ht="15.75" thickBot="1" x14ac:dyDescent="0.3">
      <c r="B5" s="135" t="s">
        <v>140</v>
      </c>
      <c r="C5" s="136" t="s">
        <v>146</v>
      </c>
      <c r="D5" s="137" t="s">
        <v>141</v>
      </c>
      <c r="E5" s="137" t="s">
        <v>142</v>
      </c>
      <c r="F5" s="138">
        <v>530</v>
      </c>
      <c r="G5" s="137">
        <v>535</v>
      </c>
      <c r="H5" s="137">
        <v>540</v>
      </c>
      <c r="I5" s="137">
        <v>545</v>
      </c>
      <c r="J5" s="137">
        <v>550</v>
      </c>
      <c r="K5" s="137"/>
      <c r="L5" s="137"/>
      <c r="M5" s="137"/>
      <c r="N5" s="137"/>
      <c r="O5" s="139"/>
    </row>
    <row r="6" spans="2:15" x14ac:dyDescent="0.25">
      <c r="C6"/>
    </row>
    <row r="7" spans="2:15" x14ac:dyDescent="0.25">
      <c r="C7"/>
    </row>
    <row r="8" spans="2:15" x14ac:dyDescent="0.25">
      <c r="C8"/>
    </row>
    <row r="9" spans="2:15" x14ac:dyDescent="0.25">
      <c r="C9"/>
    </row>
    <row r="10" spans="2:15" x14ac:dyDescent="0.25">
      <c r="C10"/>
    </row>
    <row r="11" spans="2:15" x14ac:dyDescent="0.25">
      <c r="C11"/>
    </row>
    <row r="12" spans="2:15" x14ac:dyDescent="0.25">
      <c r="C12"/>
    </row>
    <row r="13" spans="2:15" x14ac:dyDescent="0.25">
      <c r="C13"/>
    </row>
    <row r="14" spans="2:15" x14ac:dyDescent="0.25">
      <c r="C14"/>
    </row>
    <row r="15" spans="2:15" hidden="1" x14ac:dyDescent="0.25">
      <c r="C15"/>
    </row>
    <row r="16" spans="2:15" hidden="1" x14ac:dyDescent="0.25">
      <c r="C16"/>
    </row>
    <row r="17" spans="3:3" hidden="1" x14ac:dyDescent="0.25">
      <c r="C17"/>
    </row>
    <row r="18" spans="3:3" hidden="1" x14ac:dyDescent="0.25">
      <c r="C18"/>
    </row>
    <row r="19" spans="3:3" hidden="1" x14ac:dyDescent="0.25">
      <c r="C19"/>
    </row>
    <row r="20" spans="3:3" hidden="1" x14ac:dyDescent="0.25">
      <c r="C20"/>
    </row>
    <row r="21" spans="3:3" hidden="1" x14ac:dyDescent="0.25">
      <c r="C21"/>
    </row>
    <row r="22" spans="3:3" hidden="1" x14ac:dyDescent="0.25">
      <c r="C22"/>
    </row>
    <row r="23" spans="3:3" hidden="1" x14ac:dyDescent="0.25">
      <c r="C23"/>
    </row>
    <row r="24" spans="3:3" hidden="1" x14ac:dyDescent="0.25">
      <c r="C24"/>
    </row>
    <row r="25" spans="3:3" hidden="1" x14ac:dyDescent="0.25">
      <c r="C25"/>
    </row>
    <row r="26" spans="3:3" hidden="1" x14ac:dyDescent="0.25">
      <c r="C26"/>
    </row>
    <row r="27" spans="3:3" hidden="1" x14ac:dyDescent="0.25">
      <c r="C27"/>
    </row>
    <row r="28" spans="3:3" hidden="1" x14ac:dyDescent="0.25">
      <c r="C28"/>
    </row>
    <row r="29" spans="3:3" hidden="1" x14ac:dyDescent="0.25">
      <c r="C29"/>
    </row>
    <row r="30" spans="3:3" hidden="1" x14ac:dyDescent="0.25">
      <c r="C30"/>
    </row>
    <row r="31" spans="3:3" hidden="1" x14ac:dyDescent="0.25">
      <c r="C31"/>
    </row>
    <row r="32" spans="3:3" hidden="1" x14ac:dyDescent="0.25">
      <c r="C32"/>
    </row>
    <row r="33" spans="3:3" hidden="1" x14ac:dyDescent="0.25">
      <c r="C33"/>
    </row>
    <row r="34" spans="3:3" hidden="1" x14ac:dyDescent="0.25">
      <c r="C34"/>
    </row>
    <row r="35" spans="3:3" hidden="1" x14ac:dyDescent="0.25">
      <c r="C35"/>
    </row>
    <row r="36" spans="3:3" hidden="1" x14ac:dyDescent="0.25">
      <c r="C36"/>
    </row>
    <row r="37" spans="3:3" hidden="1" x14ac:dyDescent="0.25">
      <c r="C37"/>
    </row>
    <row r="38" spans="3:3" hidden="1" x14ac:dyDescent="0.25">
      <c r="C38"/>
    </row>
    <row r="39" spans="3:3" hidden="1" x14ac:dyDescent="0.25">
      <c r="C39"/>
    </row>
    <row r="40" spans="3:3" hidden="1" x14ac:dyDescent="0.25">
      <c r="C40"/>
    </row>
    <row r="41" spans="3:3" hidden="1" x14ac:dyDescent="0.25">
      <c r="C41"/>
    </row>
    <row r="42" spans="3:3" hidden="1" x14ac:dyDescent="0.25">
      <c r="C42"/>
    </row>
    <row r="43" spans="3:3" hidden="1" x14ac:dyDescent="0.25">
      <c r="C43"/>
    </row>
    <row r="44" spans="3:3" hidden="1" x14ac:dyDescent="0.25">
      <c r="C44"/>
    </row>
    <row r="45" spans="3:3" hidden="1" x14ac:dyDescent="0.25">
      <c r="C45"/>
    </row>
    <row r="46" spans="3:3" x14ac:dyDescent="0.25"/>
  </sheetData>
  <mergeCells count="1">
    <mergeCell ref="F2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98E8C-5F92-41D6-94B0-F0E5FD403D81}">
  <sheetPr>
    <tabColor rgb="FF7030A0"/>
  </sheetPr>
  <dimension ref="B1:P191"/>
  <sheetViews>
    <sheetView zoomScale="91" zoomScaleNormal="91" workbookViewId="0">
      <selection activeCell="K2" sqref="J2:K2"/>
    </sheetView>
  </sheetViews>
  <sheetFormatPr defaultColWidth="0" defaultRowHeight="15" x14ac:dyDescent="0.25"/>
  <cols>
    <col min="1" max="1" width="3.140625" customWidth="1"/>
    <col min="2" max="2" width="11.5703125" style="2" bestFit="1" customWidth="1"/>
    <col min="3" max="3" width="11.5703125" style="2" customWidth="1"/>
    <col min="4" max="4" width="12.140625" style="2" bestFit="1" customWidth="1"/>
    <col min="5" max="5" width="30.7109375" style="2" customWidth="1"/>
    <col min="6" max="7" width="9.140625" style="2" customWidth="1"/>
    <col min="8" max="8" width="9.85546875" style="2" bestFit="1" customWidth="1"/>
    <col min="9" max="9" width="7.28515625" style="2" bestFit="1" customWidth="1"/>
    <col min="10" max="10" width="9.42578125" style="2" customWidth="1"/>
    <col min="11" max="11" width="11.42578125" style="2" customWidth="1"/>
    <col min="12" max="12" width="2.85546875" customWidth="1"/>
    <col min="13" max="14" width="9.140625" hidden="1" customWidth="1"/>
    <col min="15" max="15" width="8.85546875" hidden="1" customWidth="1"/>
    <col min="16" max="16" width="9.140625" hidden="1" customWidth="1"/>
  </cols>
  <sheetData>
    <row r="1" spans="2:11" ht="15.75" thickBot="1" x14ac:dyDescent="0.3"/>
    <row r="2" spans="2:11" ht="30.75" thickBot="1" x14ac:dyDescent="0.3">
      <c r="B2" s="156" t="s">
        <v>17</v>
      </c>
      <c r="C2" s="157" t="s">
        <v>132</v>
      </c>
      <c r="D2" s="157" t="s">
        <v>153</v>
      </c>
      <c r="E2" s="157" t="s">
        <v>195</v>
      </c>
      <c r="F2" s="157" t="s">
        <v>11</v>
      </c>
      <c r="G2" s="157" t="s">
        <v>42</v>
      </c>
      <c r="H2" s="158" t="s">
        <v>43</v>
      </c>
      <c r="I2" s="158" t="s">
        <v>197</v>
      </c>
      <c r="J2" s="157" t="s">
        <v>44</v>
      </c>
      <c r="K2" s="158" t="s">
        <v>196</v>
      </c>
    </row>
    <row r="3" spans="2:11" x14ac:dyDescent="0.25">
      <c r="B3" s="268" t="s">
        <v>185</v>
      </c>
      <c r="C3" s="267" t="s">
        <v>131</v>
      </c>
      <c r="D3" s="19" t="s">
        <v>176</v>
      </c>
      <c r="E3" s="19" t="s">
        <v>45</v>
      </c>
      <c r="F3" s="19" t="s">
        <v>46</v>
      </c>
      <c r="G3" s="19" t="s">
        <v>47</v>
      </c>
      <c r="H3" s="111" t="s">
        <v>375</v>
      </c>
      <c r="I3" s="19" t="s">
        <v>48</v>
      </c>
      <c r="J3" s="19">
        <v>1</v>
      </c>
      <c r="K3" s="13">
        <v>1.5</v>
      </c>
    </row>
    <row r="4" spans="2:11" x14ac:dyDescent="0.25">
      <c r="B4" s="269"/>
      <c r="C4" s="265"/>
      <c r="D4" s="2" t="s">
        <v>176</v>
      </c>
      <c r="E4" s="2" t="s">
        <v>49</v>
      </c>
      <c r="F4" s="2" t="s">
        <v>50</v>
      </c>
      <c r="G4" s="2" t="s">
        <v>47</v>
      </c>
      <c r="H4" s="154" t="s">
        <v>375</v>
      </c>
      <c r="I4" s="2" t="s">
        <v>48</v>
      </c>
      <c r="J4" s="2">
        <v>1.5</v>
      </c>
      <c r="K4" s="14">
        <v>2.2999999999999998</v>
      </c>
    </row>
    <row r="5" spans="2:11" x14ac:dyDescent="0.25">
      <c r="B5" s="269"/>
      <c r="C5" s="265"/>
      <c r="D5" s="2" t="s">
        <v>176</v>
      </c>
      <c r="E5" s="2" t="s">
        <v>51</v>
      </c>
      <c r="F5" s="2" t="s">
        <v>52</v>
      </c>
      <c r="G5" s="2" t="s">
        <v>47</v>
      </c>
      <c r="H5" s="154" t="s">
        <v>375</v>
      </c>
      <c r="I5" s="2" t="s">
        <v>48</v>
      </c>
      <c r="J5" s="2">
        <v>2</v>
      </c>
      <c r="K5" s="14">
        <v>3</v>
      </c>
    </row>
    <row r="6" spans="2:11" x14ac:dyDescent="0.25">
      <c r="B6" s="269"/>
      <c r="C6" s="265"/>
      <c r="D6" s="2" t="s">
        <v>176</v>
      </c>
      <c r="E6" s="2" t="s">
        <v>53</v>
      </c>
      <c r="F6" s="2" t="s">
        <v>54</v>
      </c>
      <c r="G6" s="2" t="s">
        <v>47</v>
      </c>
      <c r="H6" s="154" t="s">
        <v>375</v>
      </c>
      <c r="I6" s="2" t="s">
        <v>48</v>
      </c>
      <c r="J6" s="2">
        <v>2.5</v>
      </c>
      <c r="K6" s="14">
        <v>3.8</v>
      </c>
    </row>
    <row r="7" spans="2:11" x14ac:dyDescent="0.25">
      <c r="B7" s="269"/>
      <c r="C7" s="265"/>
      <c r="D7" s="2" t="s">
        <v>176</v>
      </c>
      <c r="E7" s="2" t="s">
        <v>55</v>
      </c>
      <c r="F7" s="2" t="s">
        <v>56</v>
      </c>
      <c r="G7" s="2" t="s">
        <v>47</v>
      </c>
      <c r="H7" s="154" t="s">
        <v>375</v>
      </c>
      <c r="I7" s="2" t="s">
        <v>48</v>
      </c>
      <c r="J7" s="2">
        <v>3</v>
      </c>
      <c r="K7" s="14">
        <v>4.5</v>
      </c>
    </row>
    <row r="8" spans="2:11" ht="15.75" thickBot="1" x14ac:dyDescent="0.3">
      <c r="B8" s="270"/>
      <c r="C8" s="266"/>
      <c r="D8" s="4" t="s">
        <v>176</v>
      </c>
      <c r="E8" s="4" t="s">
        <v>57</v>
      </c>
      <c r="F8" s="4" t="s">
        <v>58</v>
      </c>
      <c r="G8" s="4" t="s">
        <v>47</v>
      </c>
      <c r="H8" s="155" t="s">
        <v>375</v>
      </c>
      <c r="I8" s="4" t="s">
        <v>48</v>
      </c>
      <c r="J8" s="4">
        <v>3.6</v>
      </c>
      <c r="K8" s="15">
        <v>5.4</v>
      </c>
    </row>
    <row r="9" spans="2:11" x14ac:dyDescent="0.25">
      <c r="B9" s="277" t="s">
        <v>186</v>
      </c>
      <c r="C9" s="264" t="s">
        <v>131</v>
      </c>
      <c r="D9" s="2" t="s">
        <v>177</v>
      </c>
      <c r="E9" s="2" t="s">
        <v>178</v>
      </c>
      <c r="F9" s="2" t="s">
        <v>61</v>
      </c>
      <c r="G9" s="2" t="s">
        <v>47</v>
      </c>
      <c r="H9" s="154" t="s">
        <v>375</v>
      </c>
      <c r="I9" s="2" t="s">
        <v>48</v>
      </c>
      <c r="J9" s="2">
        <v>3</v>
      </c>
      <c r="K9" s="14">
        <v>4.5</v>
      </c>
    </row>
    <row r="10" spans="2:11" x14ac:dyDescent="0.25">
      <c r="B10" s="269"/>
      <c r="C10" s="265"/>
      <c r="D10" s="2" t="s">
        <v>177</v>
      </c>
      <c r="E10" s="2" t="s">
        <v>179</v>
      </c>
      <c r="F10" s="2" t="s">
        <v>64</v>
      </c>
      <c r="G10" s="2" t="s">
        <v>47</v>
      </c>
      <c r="H10" s="154" t="s">
        <v>375</v>
      </c>
      <c r="I10" s="2" t="s">
        <v>48</v>
      </c>
      <c r="J10" s="2">
        <v>3.6</v>
      </c>
      <c r="K10" s="14">
        <v>5.4</v>
      </c>
    </row>
    <row r="11" spans="2:11" x14ac:dyDescent="0.25">
      <c r="B11" s="269"/>
      <c r="C11" s="265"/>
      <c r="D11" s="2" t="s">
        <v>177</v>
      </c>
      <c r="E11" s="2" t="s">
        <v>180</v>
      </c>
      <c r="F11" s="2" t="s">
        <v>65</v>
      </c>
      <c r="G11" s="2" t="s">
        <v>47</v>
      </c>
      <c r="H11" s="154" t="s">
        <v>375</v>
      </c>
      <c r="I11" s="2" t="s">
        <v>48</v>
      </c>
      <c r="J11" s="2">
        <v>4</v>
      </c>
      <c r="K11" s="14">
        <v>6</v>
      </c>
    </row>
    <row r="12" spans="2:11" x14ac:dyDescent="0.25">
      <c r="B12" s="269"/>
      <c r="C12" s="265"/>
      <c r="D12" s="2" t="s">
        <v>177</v>
      </c>
      <c r="E12" s="2" t="s">
        <v>181</v>
      </c>
      <c r="F12" s="2" t="s">
        <v>66</v>
      </c>
      <c r="G12" s="2" t="s">
        <v>47</v>
      </c>
      <c r="H12" s="154" t="s">
        <v>375</v>
      </c>
      <c r="I12" s="2" t="s">
        <v>48</v>
      </c>
      <c r="J12" s="2">
        <v>4.5999999999999996</v>
      </c>
      <c r="K12" s="14">
        <v>6.9</v>
      </c>
    </row>
    <row r="13" spans="2:11" x14ac:dyDescent="0.25">
      <c r="B13" s="269"/>
      <c r="C13" s="265"/>
      <c r="D13" s="2" t="s">
        <v>177</v>
      </c>
      <c r="E13" s="2" t="s">
        <v>182</v>
      </c>
      <c r="F13" s="2" t="s">
        <v>67</v>
      </c>
      <c r="G13" s="2" t="s">
        <v>47</v>
      </c>
      <c r="H13" s="154" t="s">
        <v>375</v>
      </c>
      <c r="I13" s="2" t="s">
        <v>48</v>
      </c>
      <c r="J13" s="2">
        <v>5</v>
      </c>
      <c r="K13" s="14">
        <v>7.5</v>
      </c>
    </row>
    <row r="14" spans="2:11" x14ac:dyDescent="0.25">
      <c r="B14" s="269"/>
      <c r="C14" s="265"/>
      <c r="D14" s="2" t="s">
        <v>177</v>
      </c>
      <c r="E14" s="2" t="s">
        <v>183</v>
      </c>
      <c r="F14" s="2" t="s">
        <v>68</v>
      </c>
      <c r="G14" s="2" t="s">
        <v>47</v>
      </c>
      <c r="H14" s="154" t="s">
        <v>375</v>
      </c>
      <c r="I14" s="2" t="s">
        <v>48</v>
      </c>
      <c r="J14" s="2">
        <v>5.5</v>
      </c>
      <c r="K14" s="14">
        <v>8.3000000000000007</v>
      </c>
    </row>
    <row r="15" spans="2:11" ht="15.75" thickBot="1" x14ac:dyDescent="0.3">
      <c r="B15" s="270"/>
      <c r="C15" s="266"/>
      <c r="D15" s="2" t="s">
        <v>177</v>
      </c>
      <c r="E15" s="2" t="s">
        <v>184</v>
      </c>
      <c r="F15" s="2" t="s">
        <v>69</v>
      </c>
      <c r="G15" s="2" t="s">
        <v>47</v>
      </c>
      <c r="H15" s="154" t="s">
        <v>375</v>
      </c>
      <c r="I15" s="2" t="s">
        <v>48</v>
      </c>
      <c r="J15" s="2">
        <v>6</v>
      </c>
      <c r="K15" s="14">
        <v>9</v>
      </c>
    </row>
    <row r="16" spans="2:11" x14ac:dyDescent="0.25">
      <c r="B16" s="268" t="s">
        <v>75</v>
      </c>
      <c r="C16" s="267" t="s">
        <v>131</v>
      </c>
      <c r="D16" s="10" t="s">
        <v>152</v>
      </c>
      <c r="E16" s="19" t="s">
        <v>147</v>
      </c>
      <c r="F16" s="19" t="s">
        <v>70</v>
      </c>
      <c r="G16" s="19" t="s">
        <v>47</v>
      </c>
      <c r="H16" s="180" t="s">
        <v>77</v>
      </c>
      <c r="I16" s="19" t="s">
        <v>48</v>
      </c>
      <c r="J16" s="19">
        <v>1</v>
      </c>
      <c r="K16" s="13">
        <v>1.5</v>
      </c>
    </row>
    <row r="17" spans="2:11" x14ac:dyDescent="0.25">
      <c r="B17" s="269"/>
      <c r="C17" s="265"/>
      <c r="D17" s="11" t="s">
        <v>152</v>
      </c>
      <c r="E17" s="2" t="s">
        <v>148</v>
      </c>
      <c r="F17" s="2" t="s">
        <v>71</v>
      </c>
      <c r="G17" s="2" t="s">
        <v>47</v>
      </c>
      <c r="H17" s="181" t="s">
        <v>77</v>
      </c>
      <c r="I17" s="2" t="s">
        <v>48</v>
      </c>
      <c r="J17" s="2">
        <v>1.5</v>
      </c>
      <c r="K17" s="14">
        <v>2.25</v>
      </c>
    </row>
    <row r="18" spans="2:11" x14ac:dyDescent="0.25">
      <c r="B18" s="269"/>
      <c r="C18" s="265"/>
      <c r="D18" s="11" t="s">
        <v>152</v>
      </c>
      <c r="E18" s="2" t="s">
        <v>149</v>
      </c>
      <c r="F18" s="2" t="s">
        <v>72</v>
      </c>
      <c r="G18" s="2" t="s">
        <v>47</v>
      </c>
      <c r="H18" s="181" t="s">
        <v>77</v>
      </c>
      <c r="I18" s="2" t="s">
        <v>48</v>
      </c>
      <c r="J18" s="2">
        <v>2</v>
      </c>
      <c r="K18" s="14">
        <v>3</v>
      </c>
    </row>
    <row r="19" spans="2:11" x14ac:dyDescent="0.25">
      <c r="B19" s="269"/>
      <c r="C19" s="265"/>
      <c r="D19" s="11" t="s">
        <v>152</v>
      </c>
      <c r="E19" s="2" t="s">
        <v>150</v>
      </c>
      <c r="F19" s="2" t="s">
        <v>73</v>
      </c>
      <c r="G19" s="2" t="s">
        <v>47</v>
      </c>
      <c r="H19" s="181" t="s">
        <v>77</v>
      </c>
      <c r="I19" s="2" t="s">
        <v>48</v>
      </c>
      <c r="J19" s="2">
        <v>2.5</v>
      </c>
      <c r="K19" s="14">
        <v>3.75</v>
      </c>
    </row>
    <row r="20" spans="2:11" ht="15.75" thickBot="1" x14ac:dyDescent="0.3">
      <c r="B20" s="270"/>
      <c r="C20" s="266"/>
      <c r="D20" s="12" t="s">
        <v>152</v>
      </c>
      <c r="E20" s="4" t="s">
        <v>151</v>
      </c>
      <c r="F20" s="4" t="s">
        <v>74</v>
      </c>
      <c r="G20" s="4" t="s">
        <v>47</v>
      </c>
      <c r="H20" s="182" t="s">
        <v>77</v>
      </c>
      <c r="I20" s="4" t="s">
        <v>48</v>
      </c>
      <c r="J20" s="4">
        <v>3</v>
      </c>
      <c r="K20" s="15">
        <v>4.2</v>
      </c>
    </row>
    <row r="21" spans="2:11" x14ac:dyDescent="0.25">
      <c r="B21" s="268" t="s">
        <v>82</v>
      </c>
      <c r="C21" s="267" t="s">
        <v>131</v>
      </c>
      <c r="D21" s="2" t="s">
        <v>194</v>
      </c>
      <c r="E21" s="2" t="s">
        <v>83</v>
      </c>
      <c r="F21" s="2" t="s">
        <v>76</v>
      </c>
      <c r="G21" s="2" t="s">
        <v>47</v>
      </c>
      <c r="H21" s="181" t="s">
        <v>77</v>
      </c>
      <c r="I21" s="2" t="s">
        <v>48</v>
      </c>
      <c r="J21" s="2">
        <v>3</v>
      </c>
      <c r="K21" s="14">
        <v>4.5</v>
      </c>
    </row>
    <row r="22" spans="2:11" x14ac:dyDescent="0.25">
      <c r="B22" s="269"/>
      <c r="C22" s="265"/>
      <c r="D22" s="2" t="s">
        <v>194</v>
      </c>
      <c r="E22" s="2" t="s">
        <v>85</v>
      </c>
      <c r="F22" s="2" t="s">
        <v>78</v>
      </c>
      <c r="G22" s="2" t="s">
        <v>47</v>
      </c>
      <c r="H22" s="181" t="s">
        <v>77</v>
      </c>
      <c r="I22" s="2" t="s">
        <v>48</v>
      </c>
      <c r="J22" s="2">
        <v>3.6</v>
      </c>
      <c r="K22" s="14">
        <v>5.4</v>
      </c>
    </row>
    <row r="23" spans="2:11" x14ac:dyDescent="0.25">
      <c r="B23" s="269"/>
      <c r="C23" s="265"/>
      <c r="D23" s="2" t="s">
        <v>194</v>
      </c>
      <c r="E23" s="2" t="s">
        <v>87</v>
      </c>
      <c r="F23" s="2" t="s">
        <v>79</v>
      </c>
      <c r="G23" s="2" t="s">
        <v>47</v>
      </c>
      <c r="H23" s="181" t="s">
        <v>77</v>
      </c>
      <c r="I23" s="2" t="s">
        <v>48</v>
      </c>
      <c r="J23" s="2">
        <v>4</v>
      </c>
      <c r="K23" s="14">
        <v>6</v>
      </c>
    </row>
    <row r="24" spans="2:11" x14ac:dyDescent="0.25">
      <c r="B24" s="269"/>
      <c r="C24" s="265"/>
      <c r="D24" s="2" t="s">
        <v>194</v>
      </c>
      <c r="E24" s="2" t="s">
        <v>89</v>
      </c>
      <c r="F24" s="2" t="s">
        <v>80</v>
      </c>
      <c r="G24" s="2" t="s">
        <v>47</v>
      </c>
      <c r="H24" s="181" t="s">
        <v>77</v>
      </c>
      <c r="I24" s="2" t="s">
        <v>48</v>
      </c>
      <c r="J24" s="2">
        <v>5</v>
      </c>
      <c r="K24" s="14">
        <v>7</v>
      </c>
    </row>
    <row r="25" spans="2:11" ht="15.75" thickBot="1" x14ac:dyDescent="0.3">
      <c r="B25" s="270"/>
      <c r="C25" s="266"/>
      <c r="D25" s="2" t="s">
        <v>194</v>
      </c>
      <c r="E25" s="2" t="s">
        <v>91</v>
      </c>
      <c r="F25" s="2" t="s">
        <v>81</v>
      </c>
      <c r="G25" s="2" t="s">
        <v>47</v>
      </c>
      <c r="H25" s="181" t="s">
        <v>77</v>
      </c>
      <c r="I25" s="2" t="s">
        <v>48</v>
      </c>
      <c r="J25" s="2">
        <v>6</v>
      </c>
      <c r="K25" s="14">
        <v>8.4</v>
      </c>
    </row>
    <row r="26" spans="2:11" x14ac:dyDescent="0.25">
      <c r="B26" s="268" t="s">
        <v>155</v>
      </c>
      <c r="C26" s="267" t="s">
        <v>131</v>
      </c>
      <c r="D26" s="10" t="s">
        <v>154</v>
      </c>
      <c r="E26" s="19" t="s">
        <v>93</v>
      </c>
      <c r="F26" s="19" t="s">
        <v>84</v>
      </c>
      <c r="G26" s="19" t="s">
        <v>62</v>
      </c>
      <c r="H26" s="180" t="s">
        <v>77</v>
      </c>
      <c r="I26" s="19" t="s">
        <v>63</v>
      </c>
      <c r="J26" s="19">
        <v>3</v>
      </c>
      <c r="K26" s="13">
        <v>5.0999999999999996</v>
      </c>
    </row>
    <row r="27" spans="2:11" x14ac:dyDescent="0.25">
      <c r="B27" s="269"/>
      <c r="C27" s="265"/>
      <c r="D27" s="11" t="s">
        <v>154</v>
      </c>
      <c r="E27" s="2" t="s">
        <v>95</v>
      </c>
      <c r="F27" s="2" t="s">
        <v>86</v>
      </c>
      <c r="G27" s="2" t="s">
        <v>62</v>
      </c>
      <c r="H27" s="181" t="s">
        <v>77</v>
      </c>
      <c r="I27" s="2" t="s">
        <v>63</v>
      </c>
      <c r="J27" s="2">
        <v>4</v>
      </c>
      <c r="K27" s="14">
        <v>6</v>
      </c>
    </row>
    <row r="28" spans="2:11" x14ac:dyDescent="0.25">
      <c r="B28" s="269"/>
      <c r="C28" s="265"/>
      <c r="D28" s="11" t="s">
        <v>154</v>
      </c>
      <c r="E28" s="2" t="s">
        <v>97</v>
      </c>
      <c r="F28" s="2" t="s">
        <v>88</v>
      </c>
      <c r="G28" s="2" t="s">
        <v>62</v>
      </c>
      <c r="H28" s="181" t="s">
        <v>77</v>
      </c>
      <c r="I28" s="2" t="s">
        <v>63</v>
      </c>
      <c r="J28" s="2">
        <v>5</v>
      </c>
      <c r="K28" s="14">
        <v>7.5</v>
      </c>
    </row>
    <row r="29" spans="2:11" x14ac:dyDescent="0.25">
      <c r="B29" s="269"/>
      <c r="C29" s="265"/>
      <c r="D29" s="11" t="s">
        <v>154</v>
      </c>
      <c r="E29" s="2" t="s">
        <v>99</v>
      </c>
      <c r="F29" s="2" t="s">
        <v>90</v>
      </c>
      <c r="G29" s="2" t="s">
        <v>62</v>
      </c>
      <c r="H29" s="181" t="s">
        <v>77</v>
      </c>
      <c r="I29" s="2" t="s">
        <v>63</v>
      </c>
      <c r="J29" s="2">
        <v>6</v>
      </c>
      <c r="K29" s="14">
        <v>9</v>
      </c>
    </row>
    <row r="30" spans="2:11" x14ac:dyDescent="0.25">
      <c r="B30" s="269"/>
      <c r="C30" s="265"/>
      <c r="D30" s="11" t="s">
        <v>154</v>
      </c>
      <c r="E30" s="2" t="s">
        <v>101</v>
      </c>
      <c r="F30" s="2" t="s">
        <v>92</v>
      </c>
      <c r="G30" s="2" t="s">
        <v>62</v>
      </c>
      <c r="H30" s="181" t="s">
        <v>77</v>
      </c>
      <c r="I30" s="2" t="s">
        <v>63</v>
      </c>
      <c r="J30" s="2">
        <v>8</v>
      </c>
      <c r="K30" s="14">
        <v>12</v>
      </c>
    </row>
    <row r="31" spans="2:11" x14ac:dyDescent="0.25">
      <c r="B31" s="269"/>
      <c r="C31" s="265"/>
      <c r="D31" s="11" t="s">
        <v>154</v>
      </c>
      <c r="E31" s="2" t="s">
        <v>103</v>
      </c>
      <c r="F31" s="2" t="s">
        <v>94</v>
      </c>
      <c r="G31" s="2" t="s">
        <v>62</v>
      </c>
      <c r="H31" s="181" t="s">
        <v>77</v>
      </c>
      <c r="I31" s="2" t="s">
        <v>63</v>
      </c>
      <c r="J31" s="2">
        <v>10</v>
      </c>
      <c r="K31" s="14">
        <v>15</v>
      </c>
    </row>
    <row r="32" spans="2:11" x14ac:dyDescent="0.25">
      <c r="B32" s="269"/>
      <c r="C32" s="265"/>
      <c r="D32" s="11" t="s">
        <v>154</v>
      </c>
      <c r="E32" s="2" t="s">
        <v>105</v>
      </c>
      <c r="F32" s="2" t="s">
        <v>96</v>
      </c>
      <c r="G32" s="2" t="s">
        <v>62</v>
      </c>
      <c r="H32" s="181" t="s">
        <v>77</v>
      </c>
      <c r="I32" s="2" t="s">
        <v>63</v>
      </c>
      <c r="J32" s="2">
        <v>12</v>
      </c>
      <c r="K32" s="14">
        <v>18</v>
      </c>
    </row>
    <row r="33" spans="2:11" x14ac:dyDescent="0.25">
      <c r="B33" s="269"/>
      <c r="C33" s="265"/>
      <c r="D33" s="11" t="s">
        <v>154</v>
      </c>
      <c r="E33" s="2" t="s">
        <v>107</v>
      </c>
      <c r="F33" s="2" t="s">
        <v>98</v>
      </c>
      <c r="G33" s="2" t="s">
        <v>62</v>
      </c>
      <c r="H33" s="181" t="s">
        <v>77</v>
      </c>
      <c r="I33" s="2" t="s">
        <v>63</v>
      </c>
      <c r="J33" s="2">
        <v>13</v>
      </c>
      <c r="K33" s="14">
        <v>19.5</v>
      </c>
    </row>
    <row r="34" spans="2:11" x14ac:dyDescent="0.25">
      <c r="B34" s="269"/>
      <c r="C34" s="265"/>
      <c r="D34" s="11" t="s">
        <v>154</v>
      </c>
      <c r="E34" s="2" t="s">
        <v>109</v>
      </c>
      <c r="F34" s="2" t="s">
        <v>100</v>
      </c>
      <c r="G34" s="2" t="s">
        <v>62</v>
      </c>
      <c r="H34" s="181" t="s">
        <v>77</v>
      </c>
      <c r="I34" s="2" t="s">
        <v>63</v>
      </c>
      <c r="J34" s="2">
        <v>15</v>
      </c>
      <c r="K34" s="14">
        <v>22.5</v>
      </c>
    </row>
    <row r="35" spans="2:11" x14ac:dyDescent="0.25">
      <c r="B35" s="269"/>
      <c r="C35" s="265"/>
      <c r="D35" s="11" t="s">
        <v>154</v>
      </c>
      <c r="E35" s="2" t="s">
        <v>111</v>
      </c>
      <c r="F35" s="2" t="s">
        <v>102</v>
      </c>
      <c r="G35" s="2" t="s">
        <v>62</v>
      </c>
      <c r="H35" s="181" t="s">
        <v>77</v>
      </c>
      <c r="I35" s="2" t="s">
        <v>63</v>
      </c>
      <c r="J35" s="2">
        <v>17</v>
      </c>
      <c r="K35" s="14">
        <v>25.5</v>
      </c>
    </row>
    <row r="36" spans="2:11" x14ac:dyDescent="0.25">
      <c r="B36" s="269"/>
      <c r="C36" s="265"/>
      <c r="D36" s="11" t="s">
        <v>154</v>
      </c>
      <c r="E36" s="2" t="s">
        <v>113</v>
      </c>
      <c r="F36" s="2" t="s">
        <v>104</v>
      </c>
      <c r="G36" s="2" t="s">
        <v>62</v>
      </c>
      <c r="H36" s="181" t="s">
        <v>77</v>
      </c>
      <c r="I36" s="2" t="s">
        <v>63</v>
      </c>
      <c r="J36" s="2">
        <v>20</v>
      </c>
      <c r="K36" s="14">
        <v>30</v>
      </c>
    </row>
    <row r="37" spans="2:11" ht="15.75" thickBot="1" x14ac:dyDescent="0.3">
      <c r="B37" s="270"/>
      <c r="C37" s="266"/>
      <c r="D37" s="12" t="s">
        <v>154</v>
      </c>
      <c r="E37" s="4" t="s">
        <v>115</v>
      </c>
      <c r="F37" s="4" t="s">
        <v>106</v>
      </c>
      <c r="G37" s="4" t="s">
        <v>62</v>
      </c>
      <c r="H37" s="182" t="s">
        <v>77</v>
      </c>
      <c r="I37" s="4" t="s">
        <v>63</v>
      </c>
      <c r="J37" s="4">
        <v>25</v>
      </c>
      <c r="K37" s="15">
        <v>37.5</v>
      </c>
    </row>
    <row r="38" spans="2:11" x14ac:dyDescent="0.25">
      <c r="B38" s="268" t="s">
        <v>59</v>
      </c>
      <c r="C38" s="267" t="s">
        <v>131</v>
      </c>
      <c r="D38" s="2" t="s">
        <v>175</v>
      </c>
      <c r="E38" s="2" t="s">
        <v>60</v>
      </c>
      <c r="F38" s="2" t="s">
        <v>108</v>
      </c>
      <c r="G38" s="2" t="s">
        <v>62</v>
      </c>
      <c r="H38" s="154" t="s">
        <v>375</v>
      </c>
      <c r="I38" s="2" t="s">
        <v>63</v>
      </c>
      <c r="J38" s="2">
        <v>3</v>
      </c>
      <c r="K38" s="14">
        <v>5</v>
      </c>
    </row>
    <row r="39" spans="2:11" x14ac:dyDescent="0.25">
      <c r="B39" s="269"/>
      <c r="C39" s="265"/>
      <c r="D39" s="2" t="s">
        <v>175</v>
      </c>
      <c r="E39" s="2" t="s">
        <v>164</v>
      </c>
      <c r="F39" s="2" t="s">
        <v>110</v>
      </c>
      <c r="G39" s="2" t="s">
        <v>62</v>
      </c>
      <c r="H39" s="154" t="s">
        <v>375</v>
      </c>
      <c r="I39" s="2" t="s">
        <v>63</v>
      </c>
      <c r="J39" s="2">
        <v>4</v>
      </c>
      <c r="K39" s="14">
        <v>6</v>
      </c>
    </row>
    <row r="40" spans="2:11" x14ac:dyDescent="0.25">
      <c r="B40" s="269"/>
      <c r="C40" s="265"/>
      <c r="D40" s="2" t="s">
        <v>175</v>
      </c>
      <c r="E40" s="2" t="s">
        <v>165</v>
      </c>
      <c r="F40" s="2" t="s">
        <v>112</v>
      </c>
      <c r="G40" s="2" t="s">
        <v>62</v>
      </c>
      <c r="H40" s="154" t="s">
        <v>375</v>
      </c>
      <c r="I40" s="2" t="s">
        <v>63</v>
      </c>
      <c r="J40" s="2">
        <v>5</v>
      </c>
      <c r="K40" s="14">
        <v>7.5</v>
      </c>
    </row>
    <row r="41" spans="2:11" x14ac:dyDescent="0.25">
      <c r="B41" s="269"/>
      <c r="C41" s="265"/>
      <c r="D41" s="2" t="s">
        <v>175</v>
      </c>
      <c r="E41" s="2" t="s">
        <v>166</v>
      </c>
      <c r="F41" s="2" t="s">
        <v>114</v>
      </c>
      <c r="G41" s="2" t="s">
        <v>62</v>
      </c>
      <c r="H41" s="154" t="s">
        <v>375</v>
      </c>
      <c r="I41" s="2" t="s">
        <v>63</v>
      </c>
      <c r="J41" s="2">
        <v>6</v>
      </c>
      <c r="K41" s="14">
        <v>9</v>
      </c>
    </row>
    <row r="42" spans="2:11" x14ac:dyDescent="0.25">
      <c r="B42" s="269"/>
      <c r="C42" s="265"/>
      <c r="D42" s="2" t="s">
        <v>175</v>
      </c>
      <c r="E42" s="2" t="s">
        <v>167</v>
      </c>
      <c r="F42" s="2" t="s">
        <v>116</v>
      </c>
      <c r="G42" s="2" t="s">
        <v>62</v>
      </c>
      <c r="H42" s="154" t="s">
        <v>375</v>
      </c>
      <c r="I42" s="2" t="s">
        <v>63</v>
      </c>
      <c r="J42" s="2">
        <v>8</v>
      </c>
      <c r="K42" s="14">
        <v>12</v>
      </c>
    </row>
    <row r="43" spans="2:11" x14ac:dyDescent="0.25">
      <c r="B43" s="269"/>
      <c r="C43" s="265"/>
      <c r="D43" s="2" t="s">
        <v>175</v>
      </c>
      <c r="E43" s="2" t="s">
        <v>168</v>
      </c>
      <c r="F43" s="2" t="s">
        <v>118</v>
      </c>
      <c r="G43" s="2" t="s">
        <v>62</v>
      </c>
      <c r="H43" s="154" t="s">
        <v>375</v>
      </c>
      <c r="I43" s="2" t="s">
        <v>63</v>
      </c>
      <c r="J43" s="2">
        <v>10</v>
      </c>
      <c r="K43" s="14">
        <v>15</v>
      </c>
    </row>
    <row r="44" spans="2:11" x14ac:dyDescent="0.25">
      <c r="B44" s="269"/>
      <c r="C44" s="265"/>
      <c r="D44" s="2" t="s">
        <v>175</v>
      </c>
      <c r="E44" s="2" t="s">
        <v>169</v>
      </c>
      <c r="F44" s="2" t="s">
        <v>120</v>
      </c>
      <c r="G44" s="2" t="s">
        <v>62</v>
      </c>
      <c r="H44" s="154" t="s">
        <v>375</v>
      </c>
      <c r="I44" s="2" t="s">
        <v>63</v>
      </c>
      <c r="J44" s="2">
        <v>12</v>
      </c>
      <c r="K44" s="14">
        <v>18</v>
      </c>
    </row>
    <row r="45" spans="2:11" x14ac:dyDescent="0.25">
      <c r="B45" s="269"/>
      <c r="C45" s="265"/>
      <c r="D45" s="2" t="s">
        <v>175</v>
      </c>
      <c r="E45" s="2" t="s">
        <v>170</v>
      </c>
      <c r="F45" s="2" t="s">
        <v>121</v>
      </c>
      <c r="G45" s="2" t="s">
        <v>62</v>
      </c>
      <c r="H45" s="154" t="s">
        <v>375</v>
      </c>
      <c r="I45" s="2" t="s">
        <v>63</v>
      </c>
      <c r="J45" s="2">
        <v>15</v>
      </c>
      <c r="K45" s="14">
        <v>22.5</v>
      </c>
    </row>
    <row r="46" spans="2:11" x14ac:dyDescent="0.25">
      <c r="B46" s="269"/>
      <c r="C46" s="265"/>
      <c r="D46" s="2" t="s">
        <v>175</v>
      </c>
      <c r="E46" s="2" t="s">
        <v>171</v>
      </c>
      <c r="F46" s="2" t="s">
        <v>122</v>
      </c>
      <c r="G46" s="2" t="s">
        <v>62</v>
      </c>
      <c r="H46" s="154" t="s">
        <v>375</v>
      </c>
      <c r="I46" s="2" t="s">
        <v>63</v>
      </c>
      <c r="J46" s="2">
        <v>17</v>
      </c>
      <c r="K46" s="14">
        <v>25.5</v>
      </c>
    </row>
    <row r="47" spans="2:11" x14ac:dyDescent="0.25">
      <c r="B47" s="269"/>
      <c r="C47" s="265"/>
      <c r="D47" s="2" t="s">
        <v>175</v>
      </c>
      <c r="E47" s="2" t="s">
        <v>172</v>
      </c>
      <c r="F47" s="2" t="s">
        <v>123</v>
      </c>
      <c r="G47" s="2" t="s">
        <v>62</v>
      </c>
      <c r="H47" s="154" t="s">
        <v>375</v>
      </c>
      <c r="I47" s="2" t="s">
        <v>63</v>
      </c>
      <c r="J47" s="2">
        <v>20</v>
      </c>
      <c r="K47" s="14">
        <v>30</v>
      </c>
    </row>
    <row r="48" spans="2:11" x14ac:dyDescent="0.25">
      <c r="B48" s="269"/>
      <c r="C48" s="265"/>
      <c r="D48" s="2" t="s">
        <v>175</v>
      </c>
      <c r="E48" s="2" t="s">
        <v>173</v>
      </c>
      <c r="F48" s="2" t="s">
        <v>124</v>
      </c>
      <c r="G48" s="2" t="s">
        <v>62</v>
      </c>
      <c r="H48" s="154" t="s">
        <v>375</v>
      </c>
      <c r="I48" s="2" t="s">
        <v>63</v>
      </c>
      <c r="J48" s="2">
        <v>25</v>
      </c>
      <c r="K48" s="14">
        <v>37.5</v>
      </c>
    </row>
    <row r="49" spans="2:12" ht="15.75" thickBot="1" x14ac:dyDescent="0.3">
      <c r="B49" s="270"/>
      <c r="C49" s="266"/>
      <c r="D49" s="2" t="s">
        <v>175</v>
      </c>
      <c r="E49" s="2" t="s">
        <v>174</v>
      </c>
      <c r="F49" s="2" t="s">
        <v>125</v>
      </c>
      <c r="G49" s="2" t="s">
        <v>62</v>
      </c>
      <c r="H49" s="154" t="s">
        <v>375</v>
      </c>
      <c r="I49" s="2" t="s">
        <v>63</v>
      </c>
      <c r="J49" s="2">
        <v>30</v>
      </c>
      <c r="K49" s="14">
        <v>45</v>
      </c>
    </row>
    <row r="50" spans="2:12" x14ac:dyDescent="0.25">
      <c r="B50" s="274" t="s">
        <v>117</v>
      </c>
      <c r="C50" s="271" t="s">
        <v>131</v>
      </c>
      <c r="D50" s="151" t="s">
        <v>157</v>
      </c>
      <c r="E50" s="132" t="s">
        <v>156</v>
      </c>
      <c r="F50" s="19" t="s">
        <v>126</v>
      </c>
      <c r="G50" s="19" t="s">
        <v>62</v>
      </c>
      <c r="H50" s="111" t="s">
        <v>375</v>
      </c>
      <c r="I50" s="19" t="s">
        <v>119</v>
      </c>
      <c r="J50" s="19">
        <v>3</v>
      </c>
      <c r="K50" s="13">
        <v>5</v>
      </c>
    </row>
    <row r="51" spans="2:12" ht="15.75" thickBot="1" x14ac:dyDescent="0.3">
      <c r="B51" s="275"/>
      <c r="C51" s="272"/>
      <c r="D51" s="152" t="s">
        <v>157</v>
      </c>
      <c r="E51" s="2" t="s">
        <v>158</v>
      </c>
      <c r="F51" s="2" t="s">
        <v>127</v>
      </c>
      <c r="G51" s="2" t="s">
        <v>62</v>
      </c>
      <c r="H51" s="154" t="s">
        <v>375</v>
      </c>
      <c r="I51" s="2" t="s">
        <v>119</v>
      </c>
      <c r="J51" s="2">
        <v>4</v>
      </c>
      <c r="K51" s="14">
        <v>6</v>
      </c>
    </row>
    <row r="52" spans="2:12" ht="15.75" thickBot="1" x14ac:dyDescent="0.3">
      <c r="B52" s="275"/>
      <c r="C52" s="272"/>
      <c r="D52" s="152" t="s">
        <v>157</v>
      </c>
      <c r="E52" s="2" t="s">
        <v>159</v>
      </c>
      <c r="F52" s="2" t="s">
        <v>128</v>
      </c>
      <c r="G52" s="2" t="s">
        <v>62</v>
      </c>
      <c r="H52" s="154" t="s">
        <v>375</v>
      </c>
      <c r="I52" s="2" t="s">
        <v>119</v>
      </c>
      <c r="J52" s="2">
        <v>5</v>
      </c>
      <c r="K52" s="14">
        <v>7.5</v>
      </c>
      <c r="L52" s="142"/>
    </row>
    <row r="53" spans="2:12" x14ac:dyDescent="0.25">
      <c r="B53" s="275"/>
      <c r="C53" s="272"/>
      <c r="D53" s="152" t="s">
        <v>157</v>
      </c>
      <c r="E53" s="2" t="s">
        <v>160</v>
      </c>
      <c r="F53" s="2" t="s">
        <v>129</v>
      </c>
      <c r="G53" s="2" t="s">
        <v>62</v>
      </c>
      <c r="H53" s="154" t="s">
        <v>375</v>
      </c>
      <c r="I53" s="2" t="s">
        <v>119</v>
      </c>
      <c r="J53" s="2">
        <v>6</v>
      </c>
      <c r="K53" s="14">
        <v>9</v>
      </c>
    </row>
    <row r="54" spans="2:12" x14ac:dyDescent="0.25">
      <c r="B54" s="275"/>
      <c r="C54" s="272"/>
      <c r="D54" s="152" t="s">
        <v>157</v>
      </c>
      <c r="E54" s="2" t="s">
        <v>161</v>
      </c>
      <c r="F54" s="2" t="s">
        <v>187</v>
      </c>
      <c r="G54" s="2" t="s">
        <v>62</v>
      </c>
      <c r="H54" s="154" t="s">
        <v>375</v>
      </c>
      <c r="I54" s="2" t="s">
        <v>119</v>
      </c>
      <c r="J54" s="2">
        <v>8</v>
      </c>
      <c r="K54" s="14">
        <v>12</v>
      </c>
    </row>
    <row r="55" spans="2:12" x14ac:dyDescent="0.25">
      <c r="B55" s="275"/>
      <c r="C55" s="272"/>
      <c r="D55" s="152" t="s">
        <v>157</v>
      </c>
      <c r="E55" s="2" t="s">
        <v>162</v>
      </c>
      <c r="F55" s="2" t="s">
        <v>188</v>
      </c>
      <c r="G55" s="2" t="s">
        <v>62</v>
      </c>
      <c r="H55" s="154" t="s">
        <v>375</v>
      </c>
      <c r="I55" s="2" t="s">
        <v>119</v>
      </c>
      <c r="J55" s="2">
        <v>10</v>
      </c>
      <c r="K55" s="14">
        <v>15</v>
      </c>
    </row>
    <row r="56" spans="2:12" ht="15.75" thickBot="1" x14ac:dyDescent="0.3">
      <c r="B56" s="276"/>
      <c r="C56" s="273"/>
      <c r="D56" s="153" t="s">
        <v>157</v>
      </c>
      <c r="E56" s="4" t="s">
        <v>163</v>
      </c>
      <c r="F56" s="4" t="s">
        <v>189</v>
      </c>
      <c r="G56" s="4" t="s">
        <v>62</v>
      </c>
      <c r="H56" s="155" t="s">
        <v>375</v>
      </c>
      <c r="I56" s="4" t="s">
        <v>119</v>
      </c>
      <c r="J56" s="4">
        <v>12</v>
      </c>
      <c r="K56" s="15">
        <v>18</v>
      </c>
    </row>
    <row r="57" spans="2:12" x14ac:dyDescent="0.25">
      <c r="B57" s="262" t="s">
        <v>204</v>
      </c>
      <c r="C57" s="257" t="s">
        <v>131</v>
      </c>
      <c r="D57" s="10" t="s">
        <v>154</v>
      </c>
      <c r="E57" s="19" t="s">
        <v>198</v>
      </c>
      <c r="F57" s="19" t="s">
        <v>190</v>
      </c>
      <c r="G57" s="19" t="s">
        <v>62</v>
      </c>
      <c r="H57" s="180" t="s">
        <v>77</v>
      </c>
      <c r="I57" s="19" t="s">
        <v>119</v>
      </c>
      <c r="J57" s="19">
        <v>30</v>
      </c>
      <c r="K57" s="13">
        <v>45</v>
      </c>
    </row>
    <row r="58" spans="2:12" x14ac:dyDescent="0.25">
      <c r="B58" s="231"/>
      <c r="C58" s="258"/>
      <c r="D58" s="11" t="s">
        <v>154</v>
      </c>
      <c r="E58" s="2" t="s">
        <v>199</v>
      </c>
      <c r="F58" s="2" t="s">
        <v>191</v>
      </c>
      <c r="G58" s="2" t="s">
        <v>62</v>
      </c>
      <c r="H58" s="181" t="s">
        <v>77</v>
      </c>
      <c r="I58" s="2" t="s">
        <v>119</v>
      </c>
      <c r="J58" s="2">
        <v>36</v>
      </c>
      <c r="K58" s="14">
        <v>54</v>
      </c>
    </row>
    <row r="59" spans="2:12" x14ac:dyDescent="0.25">
      <c r="B59" s="231"/>
      <c r="C59" s="258"/>
      <c r="D59" s="11" t="s">
        <v>154</v>
      </c>
      <c r="E59" s="2" t="s">
        <v>200</v>
      </c>
      <c r="F59" s="2" t="s">
        <v>192</v>
      </c>
      <c r="G59" s="2" t="s">
        <v>62</v>
      </c>
      <c r="H59" s="181" t="s">
        <v>77</v>
      </c>
      <c r="I59" s="2" t="s">
        <v>119</v>
      </c>
      <c r="J59" s="2">
        <v>40</v>
      </c>
      <c r="K59" s="14">
        <v>60</v>
      </c>
    </row>
    <row r="60" spans="2:12" x14ac:dyDescent="0.25">
      <c r="B60" s="231"/>
      <c r="C60" s="258"/>
      <c r="D60" s="11" t="s">
        <v>154</v>
      </c>
      <c r="E60" s="2" t="s">
        <v>201</v>
      </c>
      <c r="F60" s="2" t="s">
        <v>193</v>
      </c>
      <c r="G60" s="2" t="s">
        <v>62</v>
      </c>
      <c r="H60" s="181" t="s">
        <v>77</v>
      </c>
      <c r="I60" s="2" t="s">
        <v>119</v>
      </c>
      <c r="J60" s="2">
        <v>50</v>
      </c>
      <c r="K60" s="14">
        <v>75</v>
      </c>
    </row>
    <row r="61" spans="2:12" ht="15.75" thickBot="1" x14ac:dyDescent="0.3">
      <c r="B61" s="263"/>
      <c r="C61" s="259"/>
      <c r="D61" s="12" t="s">
        <v>154</v>
      </c>
      <c r="E61" s="4" t="s">
        <v>202</v>
      </c>
      <c r="F61" s="4" t="s">
        <v>203</v>
      </c>
      <c r="G61" s="4" t="s">
        <v>62</v>
      </c>
      <c r="H61" s="182" t="s">
        <v>77</v>
      </c>
      <c r="I61" s="4" t="s">
        <v>119</v>
      </c>
      <c r="J61" s="4">
        <v>60</v>
      </c>
      <c r="K61" s="15">
        <v>90</v>
      </c>
    </row>
    <row r="62" spans="2:12" ht="15.75" thickBot="1" x14ac:dyDescent="0.3">
      <c r="B62" s="175"/>
      <c r="C62" s="176"/>
      <c r="D62" s="177"/>
      <c r="E62" s="177"/>
      <c r="F62" s="177"/>
      <c r="G62" s="177"/>
      <c r="H62" s="177"/>
      <c r="I62" s="177"/>
      <c r="J62" s="177"/>
      <c r="K62" s="178"/>
    </row>
    <row r="63" spans="2:12" x14ac:dyDescent="0.25">
      <c r="B63" s="262" t="s">
        <v>250</v>
      </c>
      <c r="C63" s="257" t="s">
        <v>208</v>
      </c>
      <c r="D63" s="10" t="s">
        <v>257</v>
      </c>
      <c r="E63" s="19" t="s">
        <v>244</v>
      </c>
      <c r="F63" s="19" t="s">
        <v>203</v>
      </c>
      <c r="G63" s="19" t="s">
        <v>47</v>
      </c>
      <c r="H63" s="180" t="s">
        <v>77</v>
      </c>
      <c r="I63" s="19" t="s">
        <v>48</v>
      </c>
      <c r="J63" s="19">
        <v>1.1000000000000001</v>
      </c>
      <c r="K63" s="13">
        <v>1.21</v>
      </c>
    </row>
    <row r="64" spans="2:12" x14ac:dyDescent="0.25">
      <c r="B64" s="231"/>
      <c r="C64" s="258"/>
      <c r="D64" s="11" t="s">
        <v>257</v>
      </c>
      <c r="E64" s="2" t="s">
        <v>245</v>
      </c>
      <c r="F64" s="2" t="s">
        <v>417</v>
      </c>
      <c r="G64" s="2" t="s">
        <v>47</v>
      </c>
      <c r="H64" s="181" t="s">
        <v>77</v>
      </c>
      <c r="I64" s="2" t="s">
        <v>48</v>
      </c>
      <c r="J64" s="2">
        <v>1.6</v>
      </c>
      <c r="K64" s="14">
        <v>1.76</v>
      </c>
    </row>
    <row r="65" spans="2:11" x14ac:dyDescent="0.25">
      <c r="B65" s="231"/>
      <c r="C65" s="258"/>
      <c r="D65" s="11" t="s">
        <v>257</v>
      </c>
      <c r="E65" s="2" t="s">
        <v>246</v>
      </c>
      <c r="F65" s="2" t="s">
        <v>418</v>
      </c>
      <c r="G65" s="2" t="s">
        <v>47</v>
      </c>
      <c r="H65" s="181" t="s">
        <v>77</v>
      </c>
      <c r="I65" s="2" t="s">
        <v>48</v>
      </c>
      <c r="J65" s="2">
        <v>2.2000000000000002</v>
      </c>
      <c r="K65" s="14">
        <v>2.42</v>
      </c>
    </row>
    <row r="66" spans="2:11" x14ac:dyDescent="0.25">
      <c r="B66" s="231"/>
      <c r="C66" s="258"/>
      <c r="D66" s="11" t="s">
        <v>257</v>
      </c>
      <c r="E66" s="2" t="s">
        <v>247</v>
      </c>
      <c r="F66" s="2" t="s">
        <v>419</v>
      </c>
      <c r="G66" s="2" t="s">
        <v>47</v>
      </c>
      <c r="H66" s="181" t="s">
        <v>77</v>
      </c>
      <c r="I66" s="2" t="s">
        <v>48</v>
      </c>
      <c r="J66" s="2">
        <v>2.7</v>
      </c>
      <c r="K66" s="14">
        <v>2.97</v>
      </c>
    </row>
    <row r="67" spans="2:11" x14ac:dyDescent="0.25">
      <c r="B67" s="231"/>
      <c r="C67" s="258"/>
      <c r="D67" s="11" t="s">
        <v>257</v>
      </c>
      <c r="E67" s="2" t="s">
        <v>248</v>
      </c>
      <c r="F67" s="2" t="s">
        <v>420</v>
      </c>
      <c r="G67" s="2" t="s">
        <v>47</v>
      </c>
      <c r="H67" s="181" t="s">
        <v>77</v>
      </c>
      <c r="I67" s="2" t="s">
        <v>48</v>
      </c>
      <c r="J67" s="2">
        <v>3</v>
      </c>
      <c r="K67" s="14">
        <v>3.3</v>
      </c>
    </row>
    <row r="68" spans="2:11" ht="15.75" thickBot="1" x14ac:dyDescent="0.3">
      <c r="B68" s="263"/>
      <c r="C68" s="259"/>
      <c r="D68" s="12" t="s">
        <v>257</v>
      </c>
      <c r="E68" s="4" t="s">
        <v>249</v>
      </c>
      <c r="F68" s="4" t="s">
        <v>421</v>
      </c>
      <c r="G68" s="4" t="s">
        <v>47</v>
      </c>
      <c r="H68" s="182" t="s">
        <v>77</v>
      </c>
      <c r="I68" s="4" t="s">
        <v>48</v>
      </c>
      <c r="J68" s="4">
        <v>3.3</v>
      </c>
      <c r="K68" s="15">
        <v>3.63</v>
      </c>
    </row>
    <row r="69" spans="2:11" x14ac:dyDescent="0.25">
      <c r="B69" s="262" t="s">
        <v>186</v>
      </c>
      <c r="C69" s="257" t="s">
        <v>208</v>
      </c>
      <c r="D69" s="2" t="s">
        <v>251</v>
      </c>
      <c r="E69" s="2" t="s">
        <v>252</v>
      </c>
      <c r="F69" s="2" t="s">
        <v>422</v>
      </c>
      <c r="G69" s="2" t="s">
        <v>47</v>
      </c>
      <c r="H69" s="173" t="s">
        <v>375</v>
      </c>
      <c r="I69" s="2" t="s">
        <v>48</v>
      </c>
      <c r="J69" s="2">
        <v>3</v>
      </c>
      <c r="K69" s="14">
        <v>3.6</v>
      </c>
    </row>
    <row r="70" spans="2:11" x14ac:dyDescent="0.25">
      <c r="B70" s="231"/>
      <c r="C70" s="258"/>
      <c r="D70" s="2" t="s">
        <v>251</v>
      </c>
      <c r="E70" s="2" t="s">
        <v>253</v>
      </c>
      <c r="F70" s="2" t="s">
        <v>423</v>
      </c>
      <c r="G70" s="2" t="s">
        <v>47</v>
      </c>
      <c r="H70" s="173" t="s">
        <v>375</v>
      </c>
      <c r="I70" s="2" t="s">
        <v>48</v>
      </c>
      <c r="J70" s="2">
        <v>3.6</v>
      </c>
      <c r="K70" s="14">
        <v>4.32</v>
      </c>
    </row>
    <row r="71" spans="2:11" x14ac:dyDescent="0.25">
      <c r="B71" s="231"/>
      <c r="C71" s="258"/>
      <c r="D71" s="2" t="s">
        <v>251</v>
      </c>
      <c r="E71" s="2" t="s">
        <v>254</v>
      </c>
      <c r="F71" s="2" t="s">
        <v>424</v>
      </c>
      <c r="G71" s="2" t="s">
        <v>47</v>
      </c>
      <c r="H71" s="173" t="s">
        <v>375</v>
      </c>
      <c r="I71" s="2" t="s">
        <v>48</v>
      </c>
      <c r="J71" s="2">
        <v>4</v>
      </c>
      <c r="K71" s="14">
        <v>4.8</v>
      </c>
    </row>
    <row r="72" spans="2:11" x14ac:dyDescent="0.25">
      <c r="B72" s="231"/>
      <c r="C72" s="258"/>
      <c r="D72" s="2" t="s">
        <v>251</v>
      </c>
      <c r="E72" s="2" t="s">
        <v>255</v>
      </c>
      <c r="F72" s="2" t="s">
        <v>425</v>
      </c>
      <c r="G72" s="2" t="s">
        <v>47</v>
      </c>
      <c r="H72" s="173" t="s">
        <v>375</v>
      </c>
      <c r="I72" s="2" t="s">
        <v>48</v>
      </c>
      <c r="J72" s="2">
        <v>5</v>
      </c>
      <c r="K72" s="14">
        <v>6</v>
      </c>
    </row>
    <row r="73" spans="2:11" ht="15.75" thickBot="1" x14ac:dyDescent="0.3">
      <c r="B73" s="263"/>
      <c r="C73" s="259"/>
      <c r="D73" s="2" t="s">
        <v>251</v>
      </c>
      <c r="E73" s="2" t="s">
        <v>256</v>
      </c>
      <c r="F73" s="2" t="s">
        <v>426</v>
      </c>
      <c r="G73" s="2" t="s">
        <v>47</v>
      </c>
      <c r="H73" s="173" t="s">
        <v>375</v>
      </c>
      <c r="I73" s="2" t="s">
        <v>48</v>
      </c>
      <c r="J73" s="2">
        <v>6</v>
      </c>
      <c r="K73" s="14">
        <v>7.2</v>
      </c>
    </row>
    <row r="74" spans="2:11" x14ac:dyDescent="0.25">
      <c r="B74" s="262" t="s">
        <v>186</v>
      </c>
      <c r="C74" s="257" t="s">
        <v>208</v>
      </c>
      <c r="D74" s="10" t="s">
        <v>258</v>
      </c>
      <c r="E74" s="19" t="s">
        <v>259</v>
      </c>
      <c r="F74" s="19" t="s">
        <v>427</v>
      </c>
      <c r="G74" s="19" t="s">
        <v>47</v>
      </c>
      <c r="H74" s="148" t="s">
        <v>375</v>
      </c>
      <c r="I74" s="19" t="s">
        <v>48</v>
      </c>
      <c r="J74" s="19">
        <v>3</v>
      </c>
      <c r="K74" s="13">
        <v>4.5</v>
      </c>
    </row>
    <row r="75" spans="2:11" x14ac:dyDescent="0.25">
      <c r="B75" s="231"/>
      <c r="C75" s="258"/>
      <c r="D75" s="11" t="s">
        <v>258</v>
      </c>
      <c r="E75" s="2" t="s">
        <v>260</v>
      </c>
      <c r="F75" s="2" t="s">
        <v>428</v>
      </c>
      <c r="G75" s="2" t="s">
        <v>47</v>
      </c>
      <c r="H75" s="173" t="s">
        <v>375</v>
      </c>
      <c r="I75" s="2" t="s">
        <v>48</v>
      </c>
      <c r="J75" s="2">
        <v>3.6</v>
      </c>
      <c r="K75" s="14">
        <v>5.4</v>
      </c>
    </row>
    <row r="76" spans="2:11" x14ac:dyDescent="0.25">
      <c r="B76" s="231"/>
      <c r="C76" s="258"/>
      <c r="D76" s="11" t="s">
        <v>258</v>
      </c>
      <c r="E76" s="2" t="s">
        <v>261</v>
      </c>
      <c r="F76" s="2" t="s">
        <v>429</v>
      </c>
      <c r="G76" s="2" t="s">
        <v>47</v>
      </c>
      <c r="H76" s="173" t="s">
        <v>375</v>
      </c>
      <c r="I76" s="2" t="s">
        <v>48</v>
      </c>
      <c r="J76" s="2">
        <v>4</v>
      </c>
      <c r="K76" s="14">
        <v>6</v>
      </c>
    </row>
    <row r="77" spans="2:11" x14ac:dyDescent="0.25">
      <c r="B77" s="231"/>
      <c r="C77" s="258"/>
      <c r="D77" s="11" t="s">
        <v>258</v>
      </c>
      <c r="E77" s="2" t="s">
        <v>264</v>
      </c>
      <c r="F77" s="2" t="s">
        <v>430</v>
      </c>
      <c r="G77" s="2" t="s">
        <v>47</v>
      </c>
      <c r="H77" s="173" t="s">
        <v>375</v>
      </c>
      <c r="I77" s="2" t="s">
        <v>48</v>
      </c>
      <c r="J77" s="2">
        <v>4.5999999999999996</v>
      </c>
      <c r="K77" s="14">
        <v>6.9</v>
      </c>
    </row>
    <row r="78" spans="2:11" x14ac:dyDescent="0.25">
      <c r="B78" s="231"/>
      <c r="C78" s="258"/>
      <c r="D78" s="11" t="s">
        <v>258</v>
      </c>
      <c r="E78" s="2" t="s">
        <v>262</v>
      </c>
      <c r="F78" s="2" t="s">
        <v>431</v>
      </c>
      <c r="G78" s="2" t="s">
        <v>47</v>
      </c>
      <c r="H78" s="173" t="s">
        <v>375</v>
      </c>
      <c r="I78" s="2" t="s">
        <v>48</v>
      </c>
      <c r="J78" s="2">
        <v>5</v>
      </c>
      <c r="K78" s="14">
        <v>7.5</v>
      </c>
    </row>
    <row r="79" spans="2:11" ht="15.75" thickBot="1" x14ac:dyDescent="0.3">
      <c r="B79" s="231"/>
      <c r="C79" s="258"/>
      <c r="D79" s="12" t="s">
        <v>258</v>
      </c>
      <c r="E79" s="4" t="s">
        <v>263</v>
      </c>
      <c r="F79" s="4" t="s">
        <v>432</v>
      </c>
      <c r="G79" s="4" t="s">
        <v>47</v>
      </c>
      <c r="H79" s="174" t="s">
        <v>375</v>
      </c>
      <c r="I79" s="4" t="s">
        <v>48</v>
      </c>
      <c r="J79" s="4">
        <v>6</v>
      </c>
      <c r="K79" s="15">
        <v>9</v>
      </c>
    </row>
    <row r="80" spans="2:11" x14ac:dyDescent="0.25">
      <c r="B80" s="262" t="s">
        <v>186</v>
      </c>
      <c r="C80" s="257" t="s">
        <v>208</v>
      </c>
      <c r="D80" s="2" t="s">
        <v>265</v>
      </c>
      <c r="E80" s="2" t="s">
        <v>266</v>
      </c>
      <c r="F80" s="2" t="s">
        <v>433</v>
      </c>
      <c r="G80" s="2" t="s">
        <v>47</v>
      </c>
      <c r="H80" s="181" t="s">
        <v>77</v>
      </c>
      <c r="I80" s="2" t="s">
        <v>63</v>
      </c>
      <c r="J80" s="2">
        <v>3</v>
      </c>
      <c r="K80" s="14">
        <v>3.3</v>
      </c>
    </row>
    <row r="81" spans="2:11" x14ac:dyDescent="0.25">
      <c r="B81" s="231"/>
      <c r="C81" s="258"/>
      <c r="D81" s="2" t="s">
        <v>265</v>
      </c>
      <c r="E81" s="2" t="s">
        <v>267</v>
      </c>
      <c r="F81" s="2" t="s">
        <v>434</v>
      </c>
      <c r="G81" s="2" t="s">
        <v>47</v>
      </c>
      <c r="H81" s="181" t="s">
        <v>77</v>
      </c>
      <c r="I81" s="2" t="s">
        <v>63</v>
      </c>
      <c r="J81" s="2">
        <v>3.68</v>
      </c>
      <c r="K81" s="14">
        <v>4.04</v>
      </c>
    </row>
    <row r="82" spans="2:11" x14ac:dyDescent="0.25">
      <c r="B82" s="231"/>
      <c r="C82" s="258"/>
      <c r="D82" s="2" t="s">
        <v>265</v>
      </c>
      <c r="E82" s="2" t="s">
        <v>268</v>
      </c>
      <c r="F82" s="2" t="s">
        <v>435</v>
      </c>
      <c r="G82" s="2" t="s">
        <v>47</v>
      </c>
      <c r="H82" s="181" t="s">
        <v>77</v>
      </c>
      <c r="I82" s="2" t="s">
        <v>63</v>
      </c>
      <c r="J82" s="2">
        <v>4</v>
      </c>
      <c r="K82" s="14">
        <v>4.4000000000000004</v>
      </c>
    </row>
    <row r="83" spans="2:11" x14ac:dyDescent="0.25">
      <c r="B83" s="231"/>
      <c r="C83" s="258"/>
      <c r="D83" s="2" t="s">
        <v>265</v>
      </c>
      <c r="E83" s="2" t="s">
        <v>269</v>
      </c>
      <c r="F83" s="2" t="s">
        <v>436</v>
      </c>
      <c r="G83" s="2" t="s">
        <v>47</v>
      </c>
      <c r="H83" s="181" t="s">
        <v>77</v>
      </c>
      <c r="I83" s="2" t="s">
        <v>63</v>
      </c>
      <c r="J83" s="2">
        <v>4.5999999999999996</v>
      </c>
      <c r="K83" s="14">
        <v>5.0599999999999996</v>
      </c>
    </row>
    <row r="84" spans="2:11" x14ac:dyDescent="0.25">
      <c r="B84" s="231"/>
      <c r="C84" s="258"/>
      <c r="D84" s="2" t="s">
        <v>265</v>
      </c>
      <c r="E84" s="2" t="s">
        <v>270</v>
      </c>
      <c r="F84" s="2" t="s">
        <v>437</v>
      </c>
      <c r="G84" s="2" t="s">
        <v>47</v>
      </c>
      <c r="H84" s="181" t="s">
        <v>77</v>
      </c>
      <c r="I84" s="2" t="s">
        <v>63</v>
      </c>
      <c r="J84" s="2">
        <v>5</v>
      </c>
      <c r="K84" s="14">
        <v>5.5</v>
      </c>
    </row>
    <row r="85" spans="2:11" ht="15.75" thickBot="1" x14ac:dyDescent="0.3">
      <c r="B85" s="263"/>
      <c r="C85" s="259"/>
      <c r="D85" s="2" t="s">
        <v>265</v>
      </c>
      <c r="E85" s="2" t="s">
        <v>271</v>
      </c>
      <c r="F85" s="2" t="s">
        <v>438</v>
      </c>
      <c r="G85" s="2" t="s">
        <v>47</v>
      </c>
      <c r="H85" s="181" t="s">
        <v>77</v>
      </c>
      <c r="I85" s="2" t="s">
        <v>63</v>
      </c>
      <c r="J85" s="2">
        <v>6</v>
      </c>
      <c r="K85" s="14">
        <v>6.6</v>
      </c>
    </row>
    <row r="86" spans="2:11" x14ac:dyDescent="0.25">
      <c r="B86" s="257" t="s">
        <v>280</v>
      </c>
      <c r="C86" s="257" t="s">
        <v>208</v>
      </c>
      <c r="D86" s="10" t="s">
        <v>272</v>
      </c>
      <c r="E86" s="19" t="s">
        <v>273</v>
      </c>
      <c r="F86" s="19" t="s">
        <v>439</v>
      </c>
      <c r="G86" s="19" t="s">
        <v>47</v>
      </c>
      <c r="H86" s="180" t="s">
        <v>77</v>
      </c>
      <c r="I86" s="19" t="s">
        <v>63</v>
      </c>
      <c r="J86" s="19">
        <v>3.3</v>
      </c>
      <c r="K86" s="13">
        <v>3.96</v>
      </c>
    </row>
    <row r="87" spans="2:11" x14ac:dyDescent="0.25">
      <c r="B87" s="258"/>
      <c r="C87" s="258"/>
      <c r="D87" s="11" t="s">
        <v>272</v>
      </c>
      <c r="E87" s="2" t="s">
        <v>274</v>
      </c>
      <c r="F87" s="2" t="s">
        <v>440</v>
      </c>
      <c r="G87" s="2" t="s">
        <v>47</v>
      </c>
      <c r="H87" s="181" t="s">
        <v>77</v>
      </c>
      <c r="I87" s="2" t="s">
        <v>63</v>
      </c>
      <c r="J87" s="2">
        <v>4.4000000000000004</v>
      </c>
      <c r="K87" s="14">
        <v>5.28</v>
      </c>
    </row>
    <row r="88" spans="2:11" x14ac:dyDescent="0.25">
      <c r="B88" s="258"/>
      <c r="C88" s="258"/>
      <c r="D88" s="11" t="s">
        <v>272</v>
      </c>
      <c r="E88" s="2" t="s">
        <v>275</v>
      </c>
      <c r="F88" s="2" t="s">
        <v>441</v>
      </c>
      <c r="G88" s="2" t="s">
        <v>47</v>
      </c>
      <c r="H88" s="181" t="s">
        <v>77</v>
      </c>
      <c r="I88" s="2" t="s">
        <v>63</v>
      </c>
      <c r="J88" s="2">
        <v>5.5</v>
      </c>
      <c r="K88" s="14">
        <v>6.6</v>
      </c>
    </row>
    <row r="89" spans="2:11" x14ac:dyDescent="0.25">
      <c r="B89" s="258"/>
      <c r="C89" s="258"/>
      <c r="D89" s="11" t="s">
        <v>272</v>
      </c>
      <c r="E89" s="2" t="s">
        <v>276</v>
      </c>
      <c r="F89" s="2" t="s">
        <v>442</v>
      </c>
      <c r="G89" s="2" t="s">
        <v>47</v>
      </c>
      <c r="H89" s="181" t="s">
        <v>77</v>
      </c>
      <c r="I89" s="2" t="s">
        <v>63</v>
      </c>
      <c r="J89" s="2">
        <v>6.6</v>
      </c>
      <c r="K89" s="14">
        <v>7.92</v>
      </c>
    </row>
    <row r="90" spans="2:11" x14ac:dyDescent="0.25">
      <c r="B90" s="258"/>
      <c r="C90" s="258"/>
      <c r="D90" s="11" t="s">
        <v>272</v>
      </c>
      <c r="E90" s="2" t="s">
        <v>277</v>
      </c>
      <c r="F90" s="2" t="s">
        <v>443</v>
      </c>
      <c r="G90" s="2" t="s">
        <v>47</v>
      </c>
      <c r="H90" s="181" t="s">
        <v>77</v>
      </c>
      <c r="I90" s="2" t="s">
        <v>63</v>
      </c>
      <c r="J90" s="2">
        <v>8.8000000000000007</v>
      </c>
      <c r="K90" s="14">
        <v>10.56</v>
      </c>
    </row>
    <row r="91" spans="2:11" x14ac:dyDescent="0.25">
      <c r="B91" s="258"/>
      <c r="C91" s="258"/>
      <c r="D91" s="11" t="s">
        <v>272</v>
      </c>
      <c r="E91" s="2" t="s">
        <v>278</v>
      </c>
      <c r="F91" s="2" t="s">
        <v>444</v>
      </c>
      <c r="G91" s="2" t="s">
        <v>47</v>
      </c>
      <c r="H91" s="181" t="s">
        <v>77</v>
      </c>
      <c r="I91" s="2" t="s">
        <v>63</v>
      </c>
      <c r="J91" s="2">
        <v>11</v>
      </c>
      <c r="K91" s="14">
        <v>13.2</v>
      </c>
    </row>
    <row r="92" spans="2:11" ht="15.75" thickBot="1" x14ac:dyDescent="0.3">
      <c r="B92" s="259"/>
      <c r="C92" s="259"/>
      <c r="D92" s="12" t="s">
        <v>272</v>
      </c>
      <c r="E92" s="4" t="s">
        <v>279</v>
      </c>
      <c r="F92" s="4" t="s">
        <v>445</v>
      </c>
      <c r="G92" s="4" t="s">
        <v>47</v>
      </c>
      <c r="H92" s="182" t="s">
        <v>77</v>
      </c>
      <c r="I92" s="4" t="s">
        <v>63</v>
      </c>
      <c r="J92" s="4">
        <v>12</v>
      </c>
      <c r="K92" s="15">
        <v>14.4</v>
      </c>
    </row>
    <row r="93" spans="2:11" x14ac:dyDescent="0.25">
      <c r="B93" s="257" t="s">
        <v>301</v>
      </c>
      <c r="C93" s="257" t="s">
        <v>208</v>
      </c>
      <c r="D93" s="11" t="s">
        <v>272</v>
      </c>
      <c r="E93" s="2" t="s">
        <v>297</v>
      </c>
      <c r="F93" s="2" t="s">
        <v>446</v>
      </c>
      <c r="G93" s="2" t="s">
        <v>62</v>
      </c>
      <c r="H93" s="181" t="s">
        <v>77</v>
      </c>
      <c r="I93" s="2" t="s">
        <v>119</v>
      </c>
      <c r="J93" s="2">
        <v>15</v>
      </c>
      <c r="K93" s="14">
        <v>18</v>
      </c>
    </row>
    <row r="94" spans="2:11" x14ac:dyDescent="0.25">
      <c r="B94" s="258"/>
      <c r="C94" s="258"/>
      <c r="D94" s="11" t="s">
        <v>272</v>
      </c>
      <c r="E94" s="2" t="s">
        <v>296</v>
      </c>
      <c r="F94" s="2" t="s">
        <v>447</v>
      </c>
      <c r="G94" s="2" t="s">
        <v>62</v>
      </c>
      <c r="H94" s="181" t="s">
        <v>77</v>
      </c>
      <c r="I94" s="2" t="s">
        <v>119</v>
      </c>
      <c r="J94" s="2">
        <v>17</v>
      </c>
      <c r="K94" s="14">
        <v>20.399999999999999</v>
      </c>
    </row>
    <row r="95" spans="2:11" x14ac:dyDescent="0.25">
      <c r="B95" s="258"/>
      <c r="C95" s="258"/>
      <c r="D95" s="11" t="s">
        <v>272</v>
      </c>
      <c r="E95" s="2" t="s">
        <v>298</v>
      </c>
      <c r="F95" s="2" t="s">
        <v>448</v>
      </c>
      <c r="G95" s="2" t="s">
        <v>62</v>
      </c>
      <c r="H95" s="181" t="s">
        <v>77</v>
      </c>
      <c r="I95" s="2" t="s">
        <v>119</v>
      </c>
      <c r="J95" s="2">
        <v>20</v>
      </c>
      <c r="K95" s="14">
        <v>24</v>
      </c>
    </row>
    <row r="96" spans="2:11" x14ac:dyDescent="0.25">
      <c r="B96" s="258"/>
      <c r="C96" s="258"/>
      <c r="D96" s="11" t="s">
        <v>272</v>
      </c>
      <c r="E96" s="2" t="s">
        <v>299</v>
      </c>
      <c r="F96" s="2" t="s">
        <v>449</v>
      </c>
      <c r="G96" s="2" t="s">
        <v>62</v>
      </c>
      <c r="H96" s="181" t="s">
        <v>77</v>
      </c>
      <c r="I96" s="2" t="s">
        <v>119</v>
      </c>
      <c r="J96" s="2">
        <v>22</v>
      </c>
      <c r="K96" s="14">
        <v>26.4</v>
      </c>
    </row>
    <row r="97" spans="2:11" ht="15.75" thickBot="1" x14ac:dyDescent="0.3">
      <c r="B97" s="259"/>
      <c r="C97" s="259"/>
      <c r="D97" s="11" t="s">
        <v>272</v>
      </c>
      <c r="E97" s="2" t="s">
        <v>300</v>
      </c>
      <c r="F97" s="2" t="s">
        <v>450</v>
      </c>
      <c r="G97" s="2" t="s">
        <v>62</v>
      </c>
      <c r="H97" s="181" t="s">
        <v>77</v>
      </c>
      <c r="I97" s="2" t="s">
        <v>119</v>
      </c>
      <c r="J97" s="2">
        <v>24</v>
      </c>
      <c r="K97" s="14">
        <v>28.8</v>
      </c>
    </row>
    <row r="98" spans="2:11" x14ac:dyDescent="0.25">
      <c r="B98" s="257" t="s">
        <v>321</v>
      </c>
      <c r="C98" s="257" t="s">
        <v>208</v>
      </c>
      <c r="D98" s="10" t="s">
        <v>272</v>
      </c>
      <c r="E98" s="19" t="s">
        <v>308</v>
      </c>
      <c r="F98" s="19" t="s">
        <v>451</v>
      </c>
      <c r="G98" s="19" t="s">
        <v>62</v>
      </c>
      <c r="H98" s="180" t="s">
        <v>77</v>
      </c>
      <c r="I98" s="19" t="s">
        <v>119</v>
      </c>
      <c r="J98" s="19">
        <v>25</v>
      </c>
      <c r="K98" s="13">
        <v>30</v>
      </c>
    </row>
    <row r="99" spans="2:11" x14ac:dyDescent="0.25">
      <c r="B99" s="258"/>
      <c r="C99" s="258"/>
      <c r="D99" s="11" t="s">
        <v>272</v>
      </c>
      <c r="E99" s="2" t="s">
        <v>309</v>
      </c>
      <c r="F99" s="2" t="s">
        <v>452</v>
      </c>
      <c r="G99" s="2" t="s">
        <v>62</v>
      </c>
      <c r="H99" s="181" t="s">
        <v>77</v>
      </c>
      <c r="I99" s="2" t="s">
        <v>119</v>
      </c>
      <c r="J99" s="2">
        <v>30</v>
      </c>
      <c r="K99" s="14">
        <v>36</v>
      </c>
    </row>
    <row r="100" spans="2:11" x14ac:dyDescent="0.25">
      <c r="B100" s="258"/>
      <c r="C100" s="258"/>
      <c r="D100" s="11" t="s">
        <v>272</v>
      </c>
      <c r="E100" s="2" t="s">
        <v>310</v>
      </c>
      <c r="F100" s="2" t="s">
        <v>453</v>
      </c>
      <c r="G100" s="2" t="s">
        <v>62</v>
      </c>
      <c r="H100" s="181" t="s">
        <v>77</v>
      </c>
      <c r="I100" s="2" t="s">
        <v>119</v>
      </c>
      <c r="J100" s="2">
        <v>33</v>
      </c>
      <c r="K100" s="14">
        <v>39.6</v>
      </c>
    </row>
    <row r="101" spans="2:11" x14ac:dyDescent="0.25">
      <c r="B101" s="258"/>
      <c r="C101" s="258"/>
      <c r="D101" s="11" t="s">
        <v>272</v>
      </c>
      <c r="E101" s="2" t="s">
        <v>311</v>
      </c>
      <c r="F101" s="2" t="s">
        <v>454</v>
      </c>
      <c r="G101" s="2" t="s">
        <v>62</v>
      </c>
      <c r="H101" s="181" t="s">
        <v>77</v>
      </c>
      <c r="I101" s="2" t="s">
        <v>119</v>
      </c>
      <c r="J101" s="2">
        <v>36</v>
      </c>
      <c r="K101" s="14">
        <v>43.2</v>
      </c>
    </row>
    <row r="102" spans="2:11" x14ac:dyDescent="0.25">
      <c r="B102" s="258"/>
      <c r="C102" s="258"/>
      <c r="D102" s="11" t="s">
        <v>272</v>
      </c>
      <c r="E102" s="2" t="s">
        <v>312</v>
      </c>
      <c r="F102" s="2" t="s">
        <v>455</v>
      </c>
      <c r="G102" s="2" t="s">
        <v>62</v>
      </c>
      <c r="H102" s="181" t="s">
        <v>77</v>
      </c>
      <c r="I102" s="2" t="s">
        <v>119</v>
      </c>
      <c r="J102" s="2">
        <v>40</v>
      </c>
      <c r="K102" s="14">
        <v>48</v>
      </c>
    </row>
    <row r="103" spans="2:11" x14ac:dyDescent="0.25">
      <c r="B103" s="258"/>
      <c r="C103" s="258"/>
      <c r="D103" s="11" t="s">
        <v>272</v>
      </c>
      <c r="E103" s="2" t="s">
        <v>313</v>
      </c>
      <c r="F103" s="2" t="s">
        <v>456</v>
      </c>
      <c r="G103" s="2" t="s">
        <v>62</v>
      </c>
      <c r="H103" s="181" t="s">
        <v>77</v>
      </c>
      <c r="I103" s="2" t="s">
        <v>119</v>
      </c>
      <c r="J103" s="2">
        <v>45</v>
      </c>
      <c r="K103" s="14">
        <v>54</v>
      </c>
    </row>
    <row r="104" spans="2:11" x14ac:dyDescent="0.25">
      <c r="B104" s="258"/>
      <c r="C104" s="258"/>
      <c r="D104" s="11" t="s">
        <v>272</v>
      </c>
      <c r="E104" s="2" t="s">
        <v>314</v>
      </c>
      <c r="F104" s="2" t="s">
        <v>457</v>
      </c>
      <c r="G104" s="2" t="s">
        <v>62</v>
      </c>
      <c r="H104" s="181" t="s">
        <v>77</v>
      </c>
      <c r="I104" s="2" t="s">
        <v>119</v>
      </c>
      <c r="J104" s="2">
        <v>50</v>
      </c>
      <c r="K104" s="14">
        <v>60</v>
      </c>
    </row>
    <row r="105" spans="2:11" x14ac:dyDescent="0.25">
      <c r="B105" s="258"/>
      <c r="C105" s="258"/>
      <c r="D105" s="11" t="s">
        <v>272</v>
      </c>
      <c r="E105" s="2" t="s">
        <v>319</v>
      </c>
      <c r="F105" s="2" t="s">
        <v>458</v>
      </c>
      <c r="G105" s="2" t="s">
        <v>62</v>
      </c>
      <c r="H105" s="181" t="s">
        <v>77</v>
      </c>
      <c r="I105" s="2" t="s">
        <v>119</v>
      </c>
      <c r="J105" s="2">
        <v>60</v>
      </c>
      <c r="K105" s="14">
        <v>72</v>
      </c>
    </row>
    <row r="106" spans="2:11" ht="15.75" thickBot="1" x14ac:dyDescent="0.3">
      <c r="B106" s="259"/>
      <c r="C106" s="259"/>
      <c r="D106" s="12" t="s">
        <v>272</v>
      </c>
      <c r="E106" s="4" t="s">
        <v>320</v>
      </c>
      <c r="F106" s="4" t="s">
        <v>459</v>
      </c>
      <c r="G106" s="4" t="s">
        <v>62</v>
      </c>
      <c r="H106" s="182" t="s">
        <v>77</v>
      </c>
      <c r="I106" s="4" t="s">
        <v>119</v>
      </c>
      <c r="J106" s="4">
        <v>80</v>
      </c>
      <c r="K106" s="15">
        <v>96</v>
      </c>
    </row>
    <row r="107" spans="2:11" x14ac:dyDescent="0.25">
      <c r="B107" s="262" t="s">
        <v>295</v>
      </c>
      <c r="C107" s="257" t="s">
        <v>208</v>
      </c>
      <c r="D107" s="11" t="s">
        <v>281</v>
      </c>
      <c r="E107" s="2" t="s">
        <v>282</v>
      </c>
      <c r="F107" s="2" t="s">
        <v>460</v>
      </c>
      <c r="G107" s="2" t="s">
        <v>62</v>
      </c>
      <c r="H107" s="154" t="s">
        <v>375</v>
      </c>
      <c r="I107" s="2" t="s">
        <v>119</v>
      </c>
      <c r="J107" s="2">
        <v>5</v>
      </c>
      <c r="K107" s="14">
        <v>7.5</v>
      </c>
    </row>
    <row r="108" spans="2:11" x14ac:dyDescent="0.25">
      <c r="B108" s="231"/>
      <c r="C108" s="258"/>
      <c r="D108" s="11" t="s">
        <v>281</v>
      </c>
      <c r="E108" s="2" t="s">
        <v>283</v>
      </c>
      <c r="F108" s="2" t="s">
        <v>461</v>
      </c>
      <c r="G108" s="2" t="s">
        <v>62</v>
      </c>
      <c r="H108" s="154" t="s">
        <v>375</v>
      </c>
      <c r="I108" s="2" t="s">
        <v>119</v>
      </c>
      <c r="J108" s="2">
        <v>6</v>
      </c>
      <c r="K108" s="14">
        <v>9</v>
      </c>
    </row>
    <row r="109" spans="2:11" x14ac:dyDescent="0.25">
      <c r="B109" s="231"/>
      <c r="C109" s="258"/>
      <c r="D109" s="11" t="s">
        <v>281</v>
      </c>
      <c r="E109" s="2" t="s">
        <v>284</v>
      </c>
      <c r="F109" s="2" t="s">
        <v>462</v>
      </c>
      <c r="G109" s="2" t="s">
        <v>62</v>
      </c>
      <c r="H109" s="154" t="s">
        <v>375</v>
      </c>
      <c r="I109" s="2" t="s">
        <v>119</v>
      </c>
      <c r="J109" s="2">
        <v>8</v>
      </c>
      <c r="K109" s="14">
        <v>12</v>
      </c>
    </row>
    <row r="110" spans="2:11" x14ac:dyDescent="0.25">
      <c r="B110" s="231"/>
      <c r="C110" s="258"/>
      <c r="D110" s="11" t="s">
        <v>281</v>
      </c>
      <c r="E110" s="2" t="s">
        <v>292</v>
      </c>
      <c r="F110" s="2" t="s">
        <v>463</v>
      </c>
      <c r="G110" s="2" t="s">
        <v>62</v>
      </c>
      <c r="H110" s="154" t="s">
        <v>375</v>
      </c>
      <c r="I110" s="2" t="s">
        <v>119</v>
      </c>
      <c r="J110" s="2">
        <v>10</v>
      </c>
      <c r="K110" s="14">
        <v>15</v>
      </c>
    </row>
    <row r="111" spans="2:11" x14ac:dyDescent="0.25">
      <c r="B111" s="231"/>
      <c r="C111" s="258"/>
      <c r="D111" s="11" t="s">
        <v>281</v>
      </c>
      <c r="E111" s="2" t="s">
        <v>293</v>
      </c>
      <c r="F111" s="2" t="s">
        <v>464</v>
      </c>
      <c r="G111" s="2" t="s">
        <v>62</v>
      </c>
      <c r="H111" s="154" t="s">
        <v>375</v>
      </c>
      <c r="I111" s="2" t="s">
        <v>119</v>
      </c>
      <c r="J111" s="2">
        <v>15</v>
      </c>
      <c r="K111" s="14">
        <v>22.5</v>
      </c>
    </row>
    <row r="112" spans="2:11" ht="15.75" thickBot="1" x14ac:dyDescent="0.3">
      <c r="B112" s="263"/>
      <c r="C112" s="259"/>
      <c r="D112" s="11" t="s">
        <v>281</v>
      </c>
      <c r="E112" s="2" t="s">
        <v>294</v>
      </c>
      <c r="F112" s="2" t="s">
        <v>465</v>
      </c>
      <c r="G112" s="2" t="s">
        <v>62</v>
      </c>
      <c r="H112" s="154" t="s">
        <v>375</v>
      </c>
      <c r="I112" s="2" t="s">
        <v>119</v>
      </c>
      <c r="J112" s="2">
        <v>20</v>
      </c>
      <c r="K112" s="14">
        <v>30</v>
      </c>
    </row>
    <row r="113" spans="2:11" x14ac:dyDescent="0.25">
      <c r="B113" s="262" t="s">
        <v>291</v>
      </c>
      <c r="C113" s="257" t="s">
        <v>208</v>
      </c>
      <c r="D113" s="10" t="s">
        <v>286</v>
      </c>
      <c r="E113" s="19" t="s">
        <v>287</v>
      </c>
      <c r="F113" s="19" t="s">
        <v>466</v>
      </c>
      <c r="G113" s="19" t="s">
        <v>62</v>
      </c>
      <c r="H113" s="180" t="s">
        <v>77</v>
      </c>
      <c r="I113" s="19" t="s">
        <v>119</v>
      </c>
      <c r="J113" s="19">
        <v>10</v>
      </c>
      <c r="K113" s="13">
        <v>12</v>
      </c>
    </row>
    <row r="114" spans="2:11" x14ac:dyDescent="0.25">
      <c r="B114" s="231"/>
      <c r="C114" s="258"/>
      <c r="D114" s="11" t="s">
        <v>286</v>
      </c>
      <c r="E114" s="2" t="s">
        <v>288</v>
      </c>
      <c r="F114" s="2" t="s">
        <v>467</v>
      </c>
      <c r="G114" s="2" t="s">
        <v>62</v>
      </c>
      <c r="H114" s="181" t="s">
        <v>77</v>
      </c>
      <c r="I114" s="2" t="s">
        <v>119</v>
      </c>
      <c r="J114" s="2">
        <v>12</v>
      </c>
      <c r="K114" s="14">
        <v>14.4</v>
      </c>
    </row>
    <row r="115" spans="2:11" ht="15.75" thickBot="1" x14ac:dyDescent="0.3">
      <c r="B115" s="263"/>
      <c r="C115" s="259"/>
      <c r="D115" s="12" t="s">
        <v>286</v>
      </c>
      <c r="E115" s="4" t="s">
        <v>289</v>
      </c>
      <c r="F115" s="4" t="s">
        <v>468</v>
      </c>
      <c r="G115" s="4" t="s">
        <v>62</v>
      </c>
      <c r="H115" s="182" t="s">
        <v>77</v>
      </c>
      <c r="I115" s="4" t="s">
        <v>119</v>
      </c>
      <c r="J115" s="4">
        <v>15</v>
      </c>
      <c r="K115" s="15">
        <v>18</v>
      </c>
    </row>
    <row r="116" spans="2:11" x14ac:dyDescent="0.25">
      <c r="B116" s="257" t="s">
        <v>307</v>
      </c>
      <c r="C116" s="257" t="s">
        <v>208</v>
      </c>
      <c r="D116" s="2" t="s">
        <v>302</v>
      </c>
      <c r="E116" s="2" t="s">
        <v>303</v>
      </c>
      <c r="F116" s="2" t="s">
        <v>469</v>
      </c>
      <c r="G116" s="2" t="s">
        <v>62</v>
      </c>
      <c r="H116" s="181" t="s">
        <v>77</v>
      </c>
      <c r="I116" s="2" t="s">
        <v>119</v>
      </c>
      <c r="J116" s="2">
        <v>20</v>
      </c>
      <c r="K116" s="14">
        <v>24</v>
      </c>
    </row>
    <row r="117" spans="2:11" x14ac:dyDescent="0.25">
      <c r="B117" s="258"/>
      <c r="C117" s="258"/>
      <c r="D117" s="2" t="s">
        <v>302</v>
      </c>
      <c r="E117" s="2" t="s">
        <v>304</v>
      </c>
      <c r="F117" s="2" t="s">
        <v>470</v>
      </c>
      <c r="G117" s="2" t="s">
        <v>62</v>
      </c>
      <c r="H117" s="181" t="s">
        <v>77</v>
      </c>
      <c r="I117" s="2" t="s">
        <v>119</v>
      </c>
      <c r="J117" s="2">
        <v>25</v>
      </c>
      <c r="K117" s="14">
        <v>30</v>
      </c>
    </row>
    <row r="118" spans="2:11" x14ac:dyDescent="0.25">
      <c r="B118" s="258"/>
      <c r="C118" s="258"/>
      <c r="D118" s="2" t="s">
        <v>302</v>
      </c>
      <c r="E118" s="2" t="s">
        <v>305</v>
      </c>
      <c r="F118" s="2" t="s">
        <v>471</v>
      </c>
      <c r="G118" s="2" t="s">
        <v>62</v>
      </c>
      <c r="H118" s="181" t="s">
        <v>77</v>
      </c>
      <c r="I118" s="2" t="s">
        <v>119</v>
      </c>
      <c r="J118" s="2">
        <v>30</v>
      </c>
      <c r="K118" s="14">
        <v>36</v>
      </c>
    </row>
    <row r="119" spans="2:11" ht="15.75" thickBot="1" x14ac:dyDescent="0.3">
      <c r="B119" s="259"/>
      <c r="C119" s="259"/>
      <c r="D119" s="2" t="s">
        <v>302</v>
      </c>
      <c r="E119" s="2" t="s">
        <v>306</v>
      </c>
      <c r="F119" s="2" t="s">
        <v>472</v>
      </c>
      <c r="G119" s="2" t="s">
        <v>62</v>
      </c>
      <c r="H119" s="181" t="s">
        <v>77</v>
      </c>
      <c r="I119" s="2" t="s">
        <v>119</v>
      </c>
      <c r="J119" s="2">
        <v>33</v>
      </c>
      <c r="K119" s="14">
        <v>39.6</v>
      </c>
    </row>
    <row r="120" spans="2:11" x14ac:dyDescent="0.25">
      <c r="B120" s="257" t="s">
        <v>367</v>
      </c>
      <c r="C120" s="257" t="s">
        <v>208</v>
      </c>
      <c r="D120" s="10" t="s">
        <v>366</v>
      </c>
      <c r="E120" s="19" t="s">
        <v>361</v>
      </c>
      <c r="F120" s="19" t="s">
        <v>473</v>
      </c>
      <c r="G120" s="19" t="s">
        <v>47</v>
      </c>
      <c r="H120" s="180" t="s">
        <v>77</v>
      </c>
      <c r="I120" s="19" t="s">
        <v>48</v>
      </c>
      <c r="J120" s="19">
        <v>1.1000000000000001</v>
      </c>
      <c r="K120" s="13">
        <v>1.21</v>
      </c>
    </row>
    <row r="121" spans="2:11" x14ac:dyDescent="0.25">
      <c r="B121" s="258"/>
      <c r="C121" s="258"/>
      <c r="D121" s="11" t="s">
        <v>366</v>
      </c>
      <c r="E121" s="2" t="s">
        <v>362</v>
      </c>
      <c r="F121" s="2" t="s">
        <v>474</v>
      </c>
      <c r="G121" s="2" t="s">
        <v>47</v>
      </c>
      <c r="H121" s="181" t="s">
        <v>77</v>
      </c>
      <c r="I121" s="2" t="s">
        <v>48</v>
      </c>
      <c r="J121" s="2">
        <v>1.6</v>
      </c>
      <c r="K121" s="14">
        <v>1.76</v>
      </c>
    </row>
    <row r="122" spans="2:11" x14ac:dyDescent="0.25">
      <c r="B122" s="258"/>
      <c r="C122" s="258"/>
      <c r="D122" s="11" t="s">
        <v>366</v>
      </c>
      <c r="E122" s="2" t="s">
        <v>363</v>
      </c>
      <c r="F122" s="2" t="s">
        <v>475</v>
      </c>
      <c r="G122" s="2" t="s">
        <v>47</v>
      </c>
      <c r="H122" s="181" t="s">
        <v>77</v>
      </c>
      <c r="I122" s="2" t="s">
        <v>48</v>
      </c>
      <c r="J122" s="2">
        <v>2.2000000000000002</v>
      </c>
      <c r="K122" s="14">
        <v>2.42</v>
      </c>
    </row>
    <row r="123" spans="2:11" x14ac:dyDescent="0.25">
      <c r="B123" s="258"/>
      <c r="C123" s="258"/>
      <c r="D123" s="11" t="s">
        <v>366</v>
      </c>
      <c r="E123" s="2" t="s">
        <v>364</v>
      </c>
      <c r="F123" s="2" t="s">
        <v>476</v>
      </c>
      <c r="G123" s="2" t="s">
        <v>47</v>
      </c>
      <c r="H123" s="181" t="s">
        <v>77</v>
      </c>
      <c r="I123" s="2" t="s">
        <v>48</v>
      </c>
      <c r="J123" s="2">
        <v>2.7</v>
      </c>
      <c r="K123" s="14">
        <v>2.97</v>
      </c>
    </row>
    <row r="124" spans="2:11" ht="15.75" thickBot="1" x14ac:dyDescent="0.3">
      <c r="B124" s="259"/>
      <c r="C124" s="259"/>
      <c r="D124" s="12" t="s">
        <v>366</v>
      </c>
      <c r="E124" s="4" t="s">
        <v>365</v>
      </c>
      <c r="F124" s="4" t="s">
        <v>477</v>
      </c>
      <c r="G124" s="4" t="s">
        <v>47</v>
      </c>
      <c r="H124" s="182" t="s">
        <v>77</v>
      </c>
      <c r="I124" s="4" t="s">
        <v>48</v>
      </c>
      <c r="J124" s="4">
        <v>3</v>
      </c>
      <c r="K124" s="15">
        <v>3.3</v>
      </c>
    </row>
    <row r="125" spans="2:11" x14ac:dyDescent="0.25">
      <c r="B125" s="257" t="s">
        <v>318</v>
      </c>
      <c r="C125" s="257" t="s">
        <v>208</v>
      </c>
      <c r="D125" s="2" t="s">
        <v>315</v>
      </c>
      <c r="E125" s="2" t="s">
        <v>316</v>
      </c>
      <c r="F125" s="2" t="s">
        <v>478</v>
      </c>
      <c r="G125" s="2" t="s">
        <v>62</v>
      </c>
      <c r="H125" s="181" t="s">
        <v>77</v>
      </c>
      <c r="I125" s="2" t="s">
        <v>119</v>
      </c>
      <c r="J125" s="2">
        <v>50</v>
      </c>
      <c r="K125" s="14">
        <v>55</v>
      </c>
    </row>
    <row r="126" spans="2:11" ht="15.75" thickBot="1" x14ac:dyDescent="0.3">
      <c r="B126" s="259"/>
      <c r="C126" s="259"/>
      <c r="D126" s="2" t="s">
        <v>315</v>
      </c>
      <c r="E126" s="2" t="s">
        <v>317</v>
      </c>
      <c r="F126" s="2" t="s">
        <v>479</v>
      </c>
      <c r="G126" s="2" t="s">
        <v>62</v>
      </c>
      <c r="H126" s="181" t="s">
        <v>77</v>
      </c>
      <c r="I126" s="2" t="s">
        <v>119</v>
      </c>
      <c r="J126" s="2">
        <v>60</v>
      </c>
      <c r="K126" s="14">
        <v>66</v>
      </c>
    </row>
    <row r="127" spans="2:11" x14ac:dyDescent="0.25">
      <c r="B127" s="257" t="s">
        <v>326</v>
      </c>
      <c r="C127" s="257" t="s">
        <v>208</v>
      </c>
      <c r="D127" s="10" t="s">
        <v>322</v>
      </c>
      <c r="E127" s="19" t="s">
        <v>323</v>
      </c>
      <c r="F127" s="19" t="s">
        <v>480</v>
      </c>
      <c r="G127" s="19" t="s">
        <v>62</v>
      </c>
      <c r="H127" s="180" t="s">
        <v>77</v>
      </c>
      <c r="I127" s="19" t="s">
        <v>63</v>
      </c>
      <c r="J127" s="19">
        <v>80</v>
      </c>
      <c r="K127" s="13">
        <v>96</v>
      </c>
    </row>
    <row r="128" spans="2:11" x14ac:dyDescent="0.25">
      <c r="B128" s="258"/>
      <c r="C128" s="258"/>
      <c r="D128" s="11" t="s">
        <v>322</v>
      </c>
      <c r="E128" s="2" t="s">
        <v>324</v>
      </c>
      <c r="F128" s="2" t="s">
        <v>481</v>
      </c>
      <c r="G128" s="2" t="s">
        <v>62</v>
      </c>
      <c r="H128" s="181" t="s">
        <v>77</v>
      </c>
      <c r="I128" s="2" t="s">
        <v>63</v>
      </c>
      <c r="J128" s="2">
        <v>100</v>
      </c>
      <c r="K128" s="14">
        <v>120</v>
      </c>
    </row>
    <row r="129" spans="2:11" ht="15.75" thickBot="1" x14ac:dyDescent="0.3">
      <c r="B129" s="259"/>
      <c r="C129" s="259"/>
      <c r="D129" s="12" t="s">
        <v>322</v>
      </c>
      <c r="E129" s="4" t="s">
        <v>325</v>
      </c>
      <c r="F129" s="4" t="s">
        <v>482</v>
      </c>
      <c r="G129" s="4" t="s">
        <v>62</v>
      </c>
      <c r="H129" s="182" t="s">
        <v>77</v>
      </c>
      <c r="I129" s="4" t="s">
        <v>63</v>
      </c>
      <c r="J129" s="4">
        <v>110</v>
      </c>
      <c r="K129" s="15">
        <v>132</v>
      </c>
    </row>
    <row r="130" spans="2:11" x14ac:dyDescent="0.25">
      <c r="B130" s="257" t="s">
        <v>329</v>
      </c>
      <c r="C130" s="257" t="s">
        <v>208</v>
      </c>
      <c r="D130" s="2" t="s">
        <v>290</v>
      </c>
      <c r="E130" s="2" t="s">
        <v>327</v>
      </c>
      <c r="F130" s="2" t="s">
        <v>483</v>
      </c>
      <c r="G130" s="2" t="s">
        <v>62</v>
      </c>
      <c r="H130" s="181" t="s">
        <v>77</v>
      </c>
      <c r="I130" s="2" t="s">
        <v>119</v>
      </c>
      <c r="J130" s="2">
        <v>100</v>
      </c>
      <c r="K130" s="14">
        <v>120</v>
      </c>
    </row>
    <row r="131" spans="2:11" ht="15.75" thickBot="1" x14ac:dyDescent="0.3">
      <c r="B131" s="259"/>
      <c r="C131" s="259"/>
      <c r="D131" s="2" t="s">
        <v>290</v>
      </c>
      <c r="E131" s="2" t="s">
        <v>328</v>
      </c>
      <c r="F131" s="2" t="s">
        <v>484</v>
      </c>
      <c r="G131" s="2" t="s">
        <v>62</v>
      </c>
      <c r="H131" s="181" t="s">
        <v>77</v>
      </c>
      <c r="I131" s="2" t="s">
        <v>119</v>
      </c>
      <c r="J131" s="2">
        <v>110</v>
      </c>
      <c r="K131" s="14">
        <v>132</v>
      </c>
    </row>
    <row r="132" spans="2:11" x14ac:dyDescent="0.25">
      <c r="B132" s="262" t="s">
        <v>334</v>
      </c>
      <c r="C132" s="257" t="s">
        <v>208</v>
      </c>
      <c r="D132" s="10" t="s">
        <v>330</v>
      </c>
      <c r="E132" s="19" t="s">
        <v>331</v>
      </c>
      <c r="F132" s="19" t="s">
        <v>485</v>
      </c>
      <c r="G132" s="19" t="s">
        <v>62</v>
      </c>
      <c r="H132" s="180" t="s">
        <v>77</v>
      </c>
      <c r="I132" s="19" t="s">
        <v>63</v>
      </c>
      <c r="J132" s="19">
        <v>100</v>
      </c>
      <c r="K132" s="13">
        <v>120</v>
      </c>
    </row>
    <row r="133" spans="2:11" x14ac:dyDescent="0.25">
      <c r="B133" s="231"/>
      <c r="C133" s="258"/>
      <c r="D133" s="11" t="s">
        <v>330</v>
      </c>
      <c r="E133" s="2" t="s">
        <v>332</v>
      </c>
      <c r="F133" s="2" t="s">
        <v>486</v>
      </c>
      <c r="G133" s="2" t="s">
        <v>62</v>
      </c>
      <c r="H133" s="181" t="s">
        <v>77</v>
      </c>
      <c r="I133" s="2" t="s">
        <v>63</v>
      </c>
      <c r="J133" s="2">
        <v>125</v>
      </c>
      <c r="K133" s="14">
        <v>150</v>
      </c>
    </row>
    <row r="134" spans="2:11" x14ac:dyDescent="0.25">
      <c r="B134" s="231"/>
      <c r="C134" s="258"/>
      <c r="D134" s="11" t="s">
        <v>330</v>
      </c>
      <c r="E134" s="2" t="s">
        <v>333</v>
      </c>
      <c r="F134" s="2" t="s">
        <v>487</v>
      </c>
      <c r="G134" s="2" t="s">
        <v>62</v>
      </c>
      <c r="H134" s="181" t="s">
        <v>77</v>
      </c>
      <c r="I134" s="2" t="s">
        <v>63</v>
      </c>
      <c r="J134" s="2">
        <v>136</v>
      </c>
      <c r="K134" s="14">
        <v>163.19999999999999</v>
      </c>
    </row>
    <row r="135" spans="2:11" x14ac:dyDescent="0.25">
      <c r="B135" s="231"/>
      <c r="C135" s="258"/>
      <c r="D135" s="11" t="s">
        <v>330</v>
      </c>
      <c r="E135" s="2" t="s">
        <v>335</v>
      </c>
      <c r="F135" s="2" t="s">
        <v>488</v>
      </c>
      <c r="G135" s="2" t="s">
        <v>62</v>
      </c>
      <c r="H135" s="181" t="s">
        <v>77</v>
      </c>
      <c r="I135" s="2" t="s">
        <v>63</v>
      </c>
      <c r="J135" s="2">
        <v>250</v>
      </c>
      <c r="K135" s="14">
        <v>306</v>
      </c>
    </row>
    <row r="136" spans="2:11" ht="15.75" thickBot="1" x14ac:dyDescent="0.3">
      <c r="B136" s="263"/>
      <c r="C136" s="259"/>
      <c r="D136" s="12" t="s">
        <v>330</v>
      </c>
      <c r="E136" s="4" t="s">
        <v>336</v>
      </c>
      <c r="F136" s="4" t="s">
        <v>489</v>
      </c>
      <c r="G136" s="4" t="s">
        <v>62</v>
      </c>
      <c r="H136" s="182" t="s">
        <v>77</v>
      </c>
      <c r="I136" s="4" t="s">
        <v>63</v>
      </c>
      <c r="J136" s="4">
        <v>255</v>
      </c>
      <c r="K136" s="15">
        <v>306</v>
      </c>
    </row>
    <row r="137" spans="2:11" x14ac:dyDescent="0.25">
      <c r="B137" s="257" t="s">
        <v>341</v>
      </c>
      <c r="C137" s="257" t="s">
        <v>208</v>
      </c>
      <c r="D137" s="2" t="s">
        <v>337</v>
      </c>
      <c r="E137" s="2" t="s">
        <v>338</v>
      </c>
      <c r="F137" s="2" t="s">
        <v>490</v>
      </c>
      <c r="G137" s="2" t="s">
        <v>62</v>
      </c>
      <c r="H137" s="181" t="s">
        <v>77</v>
      </c>
      <c r="I137" s="2" t="s">
        <v>119</v>
      </c>
      <c r="J137" s="2">
        <v>250</v>
      </c>
      <c r="K137" s="14">
        <v>300</v>
      </c>
    </row>
    <row r="138" spans="2:11" x14ac:dyDescent="0.25">
      <c r="B138" s="258"/>
      <c r="C138" s="258"/>
      <c r="D138" s="2" t="s">
        <v>337</v>
      </c>
      <c r="E138" s="2" t="s">
        <v>339</v>
      </c>
      <c r="F138" s="2" t="s">
        <v>491</v>
      </c>
      <c r="G138" s="2" t="s">
        <v>62</v>
      </c>
      <c r="H138" s="181" t="s">
        <v>77</v>
      </c>
      <c r="I138" s="2" t="s">
        <v>119</v>
      </c>
      <c r="J138" s="2">
        <v>330</v>
      </c>
      <c r="K138" s="14">
        <v>390</v>
      </c>
    </row>
    <row r="139" spans="2:11" ht="15.75" thickBot="1" x14ac:dyDescent="0.3">
      <c r="B139" s="259"/>
      <c r="C139" s="259"/>
      <c r="D139" s="2" t="s">
        <v>337</v>
      </c>
      <c r="E139" s="2" t="s">
        <v>340</v>
      </c>
      <c r="F139" s="2" t="s">
        <v>492</v>
      </c>
      <c r="G139" s="2" t="s">
        <v>62</v>
      </c>
      <c r="H139" s="181" t="s">
        <v>77</v>
      </c>
      <c r="I139" s="2" t="s">
        <v>119</v>
      </c>
      <c r="J139" s="2">
        <v>350</v>
      </c>
      <c r="K139" s="14">
        <v>420</v>
      </c>
    </row>
    <row r="140" spans="2:11" ht="15.75" thickBot="1" x14ac:dyDescent="0.3">
      <c r="B140" s="135" t="s">
        <v>343</v>
      </c>
      <c r="C140" s="1" t="s">
        <v>208</v>
      </c>
      <c r="D140" s="135" t="s">
        <v>342</v>
      </c>
      <c r="E140" s="166" t="s">
        <v>342</v>
      </c>
      <c r="F140" s="166" t="s">
        <v>493</v>
      </c>
      <c r="G140" s="166" t="s">
        <v>47</v>
      </c>
      <c r="H140" s="171" t="s">
        <v>285</v>
      </c>
      <c r="I140" s="166" t="s">
        <v>48</v>
      </c>
      <c r="J140" s="166">
        <v>3</v>
      </c>
      <c r="K140" s="179">
        <v>3</v>
      </c>
    </row>
    <row r="141" spans="2:11" x14ac:dyDescent="0.25">
      <c r="B141" s="257" t="s">
        <v>352</v>
      </c>
      <c r="C141" s="257" t="s">
        <v>208</v>
      </c>
      <c r="D141" s="2" t="s">
        <v>344</v>
      </c>
      <c r="E141" s="2" t="s">
        <v>345</v>
      </c>
      <c r="F141" s="2" t="s">
        <v>494</v>
      </c>
      <c r="G141" s="2" t="s">
        <v>62</v>
      </c>
      <c r="H141" s="181" t="s">
        <v>77</v>
      </c>
      <c r="I141" s="2" t="s">
        <v>63</v>
      </c>
      <c r="J141" s="2">
        <v>3.3</v>
      </c>
      <c r="K141" s="14">
        <v>3.96</v>
      </c>
    </row>
    <row r="142" spans="2:11" x14ac:dyDescent="0.25">
      <c r="B142" s="258"/>
      <c r="C142" s="258"/>
      <c r="D142" s="2" t="s">
        <v>344</v>
      </c>
      <c r="E142" s="2" t="s">
        <v>346</v>
      </c>
      <c r="F142" s="2" t="s">
        <v>495</v>
      </c>
      <c r="G142" s="2" t="s">
        <v>62</v>
      </c>
      <c r="H142" s="181" t="s">
        <v>77</v>
      </c>
      <c r="I142" s="2" t="s">
        <v>63</v>
      </c>
      <c r="J142" s="2">
        <v>4.4000000000000004</v>
      </c>
      <c r="K142" s="14">
        <v>5.28</v>
      </c>
    </row>
    <row r="143" spans="2:11" x14ac:dyDescent="0.25">
      <c r="B143" s="258"/>
      <c r="C143" s="258"/>
      <c r="D143" s="2" t="s">
        <v>344</v>
      </c>
      <c r="E143" s="2" t="s">
        <v>347</v>
      </c>
      <c r="F143" s="2" t="s">
        <v>496</v>
      </c>
      <c r="G143" s="2" t="s">
        <v>62</v>
      </c>
      <c r="H143" s="181" t="s">
        <v>77</v>
      </c>
      <c r="I143" s="2" t="s">
        <v>63</v>
      </c>
      <c r="J143" s="2">
        <v>5.5</v>
      </c>
      <c r="K143" s="14">
        <v>6.6</v>
      </c>
    </row>
    <row r="144" spans="2:11" x14ac:dyDescent="0.25">
      <c r="B144" s="258"/>
      <c r="C144" s="258"/>
      <c r="D144" s="2" t="s">
        <v>344</v>
      </c>
      <c r="E144" s="2" t="s">
        <v>348</v>
      </c>
      <c r="F144" s="2" t="s">
        <v>497</v>
      </c>
      <c r="G144" s="2" t="s">
        <v>62</v>
      </c>
      <c r="H144" s="181" t="s">
        <v>77</v>
      </c>
      <c r="I144" s="2" t="s">
        <v>63</v>
      </c>
      <c r="J144" s="2">
        <v>6.6</v>
      </c>
      <c r="K144" s="14">
        <v>7.92</v>
      </c>
    </row>
    <row r="145" spans="2:11" x14ac:dyDescent="0.25">
      <c r="B145" s="258"/>
      <c r="C145" s="258"/>
      <c r="D145" s="2" t="s">
        <v>344</v>
      </c>
      <c r="E145" s="2" t="s">
        <v>349</v>
      </c>
      <c r="F145" s="2" t="s">
        <v>498</v>
      </c>
      <c r="G145" s="2" t="s">
        <v>62</v>
      </c>
      <c r="H145" s="181" t="s">
        <v>77</v>
      </c>
      <c r="I145" s="2" t="s">
        <v>63</v>
      </c>
      <c r="J145" s="2">
        <v>8.8000000000000007</v>
      </c>
      <c r="K145" s="14">
        <v>10.56</v>
      </c>
    </row>
    <row r="146" spans="2:11" x14ac:dyDescent="0.25">
      <c r="B146" s="258"/>
      <c r="C146" s="258"/>
      <c r="D146" s="2" t="s">
        <v>344</v>
      </c>
      <c r="E146" s="2" t="s">
        <v>350</v>
      </c>
      <c r="F146" s="2" t="s">
        <v>499</v>
      </c>
      <c r="G146" s="2" t="s">
        <v>62</v>
      </c>
      <c r="H146" s="181" t="s">
        <v>77</v>
      </c>
      <c r="I146" s="2" t="s">
        <v>63</v>
      </c>
      <c r="J146" s="2">
        <v>11</v>
      </c>
      <c r="K146" s="14">
        <v>13.2</v>
      </c>
    </row>
    <row r="147" spans="2:11" ht="15.75" thickBot="1" x14ac:dyDescent="0.3">
      <c r="B147" s="259"/>
      <c r="C147" s="259"/>
      <c r="D147" s="2" t="s">
        <v>344</v>
      </c>
      <c r="E147" s="2" t="s">
        <v>351</v>
      </c>
      <c r="F147" s="2" t="s">
        <v>500</v>
      </c>
      <c r="G147" s="2" t="s">
        <v>62</v>
      </c>
      <c r="H147" s="181" t="s">
        <v>77</v>
      </c>
      <c r="I147" s="2" t="s">
        <v>63</v>
      </c>
      <c r="J147" s="2">
        <v>12</v>
      </c>
      <c r="K147" s="14">
        <v>14.4</v>
      </c>
    </row>
    <row r="148" spans="2:11" x14ac:dyDescent="0.25">
      <c r="B148" s="257" t="s">
        <v>360</v>
      </c>
      <c r="C148" s="257" t="s">
        <v>208</v>
      </c>
      <c r="D148" s="10" t="s">
        <v>353</v>
      </c>
      <c r="E148" s="19" t="s">
        <v>354</v>
      </c>
      <c r="F148" s="19" t="s">
        <v>501</v>
      </c>
      <c r="G148" s="19" t="s">
        <v>47</v>
      </c>
      <c r="H148" s="180" t="s">
        <v>77</v>
      </c>
      <c r="I148" s="19" t="s">
        <v>63</v>
      </c>
      <c r="J148" s="19">
        <v>3</v>
      </c>
      <c r="K148" s="13">
        <v>3.3</v>
      </c>
    </row>
    <row r="149" spans="2:11" x14ac:dyDescent="0.25">
      <c r="B149" s="258"/>
      <c r="C149" s="258"/>
      <c r="D149" s="11" t="s">
        <v>353</v>
      </c>
      <c r="E149" s="2" t="s">
        <v>355</v>
      </c>
      <c r="F149" s="2" t="s">
        <v>502</v>
      </c>
      <c r="G149" s="2" t="s">
        <v>47</v>
      </c>
      <c r="H149" s="181" t="s">
        <v>77</v>
      </c>
      <c r="I149" s="2" t="s">
        <v>63</v>
      </c>
      <c r="J149" s="2">
        <v>3.68</v>
      </c>
      <c r="K149" s="14">
        <v>4.048</v>
      </c>
    </row>
    <row r="150" spans="2:11" x14ac:dyDescent="0.25">
      <c r="B150" s="258"/>
      <c r="C150" s="258"/>
      <c r="D150" s="11" t="s">
        <v>353</v>
      </c>
      <c r="E150" s="2" t="s">
        <v>356</v>
      </c>
      <c r="F150" s="2" t="s">
        <v>503</v>
      </c>
      <c r="G150" s="2" t="s">
        <v>47</v>
      </c>
      <c r="H150" s="181" t="s">
        <v>77</v>
      </c>
      <c r="I150" s="2" t="s">
        <v>63</v>
      </c>
      <c r="J150" s="2">
        <v>4</v>
      </c>
      <c r="K150" s="14">
        <v>4.4000000000000004</v>
      </c>
    </row>
    <row r="151" spans="2:11" x14ac:dyDescent="0.25">
      <c r="B151" s="258"/>
      <c r="C151" s="258"/>
      <c r="D151" s="11" t="s">
        <v>353</v>
      </c>
      <c r="E151" s="2" t="s">
        <v>357</v>
      </c>
      <c r="F151" s="2" t="s">
        <v>504</v>
      </c>
      <c r="G151" s="2" t="s">
        <v>47</v>
      </c>
      <c r="H151" s="181" t="s">
        <v>77</v>
      </c>
      <c r="I151" s="2" t="s">
        <v>63</v>
      </c>
      <c r="J151" s="2">
        <v>4.5999999999999996</v>
      </c>
      <c r="K151" s="14">
        <v>5.0599999999999996</v>
      </c>
    </row>
    <row r="152" spans="2:11" x14ac:dyDescent="0.25">
      <c r="B152" s="258"/>
      <c r="C152" s="258"/>
      <c r="D152" s="11" t="s">
        <v>353</v>
      </c>
      <c r="E152" s="2" t="s">
        <v>358</v>
      </c>
      <c r="F152" s="2" t="s">
        <v>505</v>
      </c>
      <c r="G152" s="2" t="s">
        <v>47</v>
      </c>
      <c r="H152" s="181" t="s">
        <v>77</v>
      </c>
      <c r="I152" s="2" t="s">
        <v>63</v>
      </c>
      <c r="J152" s="2">
        <v>5</v>
      </c>
      <c r="K152" s="14">
        <v>5.5</v>
      </c>
    </row>
    <row r="153" spans="2:11" ht="15.75" thickBot="1" x14ac:dyDescent="0.3">
      <c r="B153" s="259"/>
      <c r="C153" s="259"/>
      <c r="D153" s="12" t="s">
        <v>353</v>
      </c>
      <c r="E153" s="4" t="s">
        <v>359</v>
      </c>
      <c r="F153" s="4" t="s">
        <v>506</v>
      </c>
      <c r="G153" s="4" t="s">
        <v>47</v>
      </c>
      <c r="H153" s="182" t="s">
        <v>77</v>
      </c>
      <c r="I153" s="4" t="s">
        <v>63</v>
      </c>
      <c r="J153" s="4">
        <v>6</v>
      </c>
      <c r="K153" s="15">
        <v>6.6</v>
      </c>
    </row>
    <row r="154" spans="2:11" x14ac:dyDescent="0.25">
      <c r="B154" s="257" t="s">
        <v>360</v>
      </c>
      <c r="C154" s="257" t="s">
        <v>208</v>
      </c>
      <c r="D154" s="2" t="s">
        <v>374</v>
      </c>
      <c r="E154" s="2" t="s">
        <v>368</v>
      </c>
      <c r="F154" s="2" t="s">
        <v>507</v>
      </c>
      <c r="G154" s="2" t="s">
        <v>47</v>
      </c>
      <c r="H154" s="181" t="s">
        <v>77</v>
      </c>
      <c r="I154" s="2" t="s">
        <v>63</v>
      </c>
      <c r="J154" s="2">
        <v>3</v>
      </c>
      <c r="K154" s="14">
        <v>3.3</v>
      </c>
    </row>
    <row r="155" spans="2:11" x14ac:dyDescent="0.25">
      <c r="B155" s="258"/>
      <c r="C155" s="258"/>
      <c r="D155" s="2" t="s">
        <v>374</v>
      </c>
      <c r="E155" s="2" t="s">
        <v>369</v>
      </c>
      <c r="F155" s="2" t="s">
        <v>508</v>
      </c>
      <c r="G155" s="2" t="s">
        <v>47</v>
      </c>
      <c r="H155" s="181" t="s">
        <v>77</v>
      </c>
      <c r="I155" s="2" t="s">
        <v>63</v>
      </c>
      <c r="J155" s="2">
        <v>3.68</v>
      </c>
      <c r="K155" s="14">
        <v>4.048</v>
      </c>
    </row>
    <row r="156" spans="2:11" x14ac:dyDescent="0.25">
      <c r="B156" s="258"/>
      <c r="C156" s="258"/>
      <c r="D156" s="2" t="s">
        <v>374</v>
      </c>
      <c r="E156" s="2" t="s">
        <v>370</v>
      </c>
      <c r="F156" s="2" t="s">
        <v>509</v>
      </c>
      <c r="G156" s="2" t="s">
        <v>47</v>
      </c>
      <c r="H156" s="181" t="s">
        <v>77</v>
      </c>
      <c r="I156" s="2" t="s">
        <v>63</v>
      </c>
      <c r="J156" s="2">
        <v>4</v>
      </c>
      <c r="K156" s="14">
        <v>4.4000000000000004</v>
      </c>
    </row>
    <row r="157" spans="2:11" x14ac:dyDescent="0.25">
      <c r="B157" s="258"/>
      <c r="C157" s="258"/>
      <c r="D157" s="2" t="s">
        <v>374</v>
      </c>
      <c r="E157" s="2" t="s">
        <v>371</v>
      </c>
      <c r="F157" s="2" t="s">
        <v>510</v>
      </c>
      <c r="G157" s="2" t="s">
        <v>47</v>
      </c>
      <c r="H157" s="181" t="s">
        <v>77</v>
      </c>
      <c r="I157" s="2" t="s">
        <v>63</v>
      </c>
      <c r="J157" s="2">
        <v>4.5999999999999996</v>
      </c>
      <c r="K157" s="14">
        <v>5.0599999999999996</v>
      </c>
    </row>
    <row r="158" spans="2:11" x14ac:dyDescent="0.25">
      <c r="B158" s="258"/>
      <c r="C158" s="258"/>
      <c r="D158" s="2" t="s">
        <v>374</v>
      </c>
      <c r="E158" s="2" t="s">
        <v>372</v>
      </c>
      <c r="F158" s="2" t="s">
        <v>511</v>
      </c>
      <c r="G158" s="2" t="s">
        <v>47</v>
      </c>
      <c r="H158" s="181" t="s">
        <v>77</v>
      </c>
      <c r="I158" s="2" t="s">
        <v>63</v>
      </c>
      <c r="J158" s="2">
        <v>5</v>
      </c>
      <c r="K158" s="14">
        <v>5.5</v>
      </c>
    </row>
    <row r="159" spans="2:11" ht="15.75" thickBot="1" x14ac:dyDescent="0.3">
      <c r="B159" s="259"/>
      <c r="C159" s="259"/>
      <c r="D159" s="2" t="s">
        <v>374</v>
      </c>
      <c r="E159" s="2" t="s">
        <v>373</v>
      </c>
      <c r="F159" s="2" t="s">
        <v>512</v>
      </c>
      <c r="G159" s="2" t="s">
        <v>47</v>
      </c>
      <c r="H159" s="181" t="s">
        <v>77</v>
      </c>
      <c r="I159" s="2" t="s">
        <v>63</v>
      </c>
      <c r="J159" s="2">
        <v>6</v>
      </c>
      <c r="K159" s="14">
        <v>6.6</v>
      </c>
    </row>
    <row r="160" spans="2:11" x14ac:dyDescent="0.25">
      <c r="B160" s="262" t="s">
        <v>360</v>
      </c>
      <c r="C160" s="257" t="s">
        <v>208</v>
      </c>
      <c r="D160" s="10" t="s">
        <v>376</v>
      </c>
      <c r="E160" s="19" t="s">
        <v>377</v>
      </c>
      <c r="F160" s="19" t="s">
        <v>513</v>
      </c>
      <c r="G160" s="19" t="s">
        <v>47</v>
      </c>
      <c r="H160" s="148" t="s">
        <v>375</v>
      </c>
      <c r="I160" s="19" t="s">
        <v>48</v>
      </c>
      <c r="J160" s="19">
        <v>3</v>
      </c>
      <c r="K160" s="13">
        <v>4.5</v>
      </c>
    </row>
    <row r="161" spans="2:11" x14ac:dyDescent="0.25">
      <c r="B161" s="231"/>
      <c r="C161" s="258"/>
      <c r="D161" s="11" t="s">
        <v>376</v>
      </c>
      <c r="E161" s="2" t="s">
        <v>378</v>
      </c>
      <c r="F161" s="2" t="s">
        <v>514</v>
      </c>
      <c r="G161" s="2" t="s">
        <v>47</v>
      </c>
      <c r="H161" s="173" t="s">
        <v>375</v>
      </c>
      <c r="I161" s="2" t="s">
        <v>48</v>
      </c>
      <c r="J161" s="2">
        <v>3.68</v>
      </c>
      <c r="K161" s="14">
        <v>5.4</v>
      </c>
    </row>
    <row r="162" spans="2:11" x14ac:dyDescent="0.25">
      <c r="B162" s="231"/>
      <c r="C162" s="258"/>
      <c r="D162" s="11" t="s">
        <v>376</v>
      </c>
      <c r="E162" s="2" t="s">
        <v>379</v>
      </c>
      <c r="F162" s="2" t="s">
        <v>515</v>
      </c>
      <c r="G162" s="2" t="s">
        <v>47</v>
      </c>
      <c r="H162" s="173" t="s">
        <v>375</v>
      </c>
      <c r="I162" s="2" t="s">
        <v>48</v>
      </c>
      <c r="J162" s="2">
        <v>4</v>
      </c>
      <c r="K162" s="14">
        <v>6</v>
      </c>
    </row>
    <row r="163" spans="2:11" x14ac:dyDescent="0.25">
      <c r="B163" s="231"/>
      <c r="C163" s="258"/>
      <c r="D163" s="11" t="s">
        <v>376</v>
      </c>
      <c r="E163" s="2" t="s">
        <v>380</v>
      </c>
      <c r="F163" s="2" t="s">
        <v>516</v>
      </c>
      <c r="G163" s="2" t="s">
        <v>47</v>
      </c>
      <c r="H163" s="173" t="s">
        <v>375</v>
      </c>
      <c r="I163" s="2" t="s">
        <v>48</v>
      </c>
      <c r="J163" s="2">
        <v>4.5999999999999996</v>
      </c>
      <c r="K163" s="14">
        <v>6.9</v>
      </c>
    </row>
    <row r="164" spans="2:11" x14ac:dyDescent="0.25">
      <c r="B164" s="231"/>
      <c r="C164" s="258"/>
      <c r="D164" s="11" t="s">
        <v>376</v>
      </c>
      <c r="E164" s="2" t="s">
        <v>381</v>
      </c>
      <c r="F164" s="2" t="s">
        <v>517</v>
      </c>
      <c r="G164" s="2" t="s">
        <v>47</v>
      </c>
      <c r="H164" s="173" t="s">
        <v>375</v>
      </c>
      <c r="I164" s="2" t="s">
        <v>48</v>
      </c>
      <c r="J164" s="2">
        <v>5</v>
      </c>
      <c r="K164" s="14">
        <v>7.5</v>
      </c>
    </row>
    <row r="165" spans="2:11" ht="15.75" thickBot="1" x14ac:dyDescent="0.3">
      <c r="B165" s="263"/>
      <c r="C165" s="259"/>
      <c r="D165" s="12" t="s">
        <v>376</v>
      </c>
      <c r="E165" s="4" t="s">
        <v>382</v>
      </c>
      <c r="F165" s="4" t="s">
        <v>518</v>
      </c>
      <c r="G165" s="4" t="s">
        <v>47</v>
      </c>
      <c r="H165" s="174" t="s">
        <v>375</v>
      </c>
      <c r="I165" s="4" t="s">
        <v>48</v>
      </c>
      <c r="J165" s="4">
        <v>6</v>
      </c>
      <c r="K165" s="15">
        <v>9</v>
      </c>
    </row>
    <row r="166" spans="2:11" ht="15.75" thickBot="1" x14ac:dyDescent="0.3">
      <c r="B166" s="177"/>
      <c r="C166" s="177"/>
      <c r="D166" s="177"/>
      <c r="E166" s="177"/>
      <c r="F166" s="177"/>
      <c r="G166" s="177"/>
      <c r="H166" s="177"/>
      <c r="I166" s="177"/>
      <c r="J166" s="177"/>
      <c r="K166" s="177"/>
    </row>
    <row r="167" spans="2:11" x14ac:dyDescent="0.25">
      <c r="B167" s="257" t="s">
        <v>383</v>
      </c>
      <c r="C167" s="262" t="s">
        <v>210</v>
      </c>
      <c r="D167" s="10" t="s">
        <v>390</v>
      </c>
      <c r="E167" s="19" t="s">
        <v>384</v>
      </c>
      <c r="F167" s="19" t="s">
        <v>519</v>
      </c>
      <c r="G167" s="19" t="s">
        <v>62</v>
      </c>
      <c r="H167" s="183" t="s">
        <v>285</v>
      </c>
      <c r="I167" s="19" t="s">
        <v>48</v>
      </c>
      <c r="J167" s="19">
        <v>3</v>
      </c>
      <c r="K167" s="13">
        <v>4.5</v>
      </c>
    </row>
    <row r="168" spans="2:11" x14ac:dyDescent="0.25">
      <c r="B168" s="258"/>
      <c r="C168" s="231"/>
      <c r="D168" s="11" t="s">
        <v>390</v>
      </c>
      <c r="E168" s="2" t="s">
        <v>385</v>
      </c>
      <c r="F168" s="2" t="s">
        <v>520</v>
      </c>
      <c r="G168" s="2" t="s">
        <v>62</v>
      </c>
      <c r="H168" s="184" t="s">
        <v>285</v>
      </c>
      <c r="I168" s="2" t="s">
        <v>48</v>
      </c>
      <c r="J168" s="2">
        <v>4</v>
      </c>
      <c r="K168" s="14">
        <v>6</v>
      </c>
    </row>
    <row r="169" spans="2:11" x14ac:dyDescent="0.25">
      <c r="B169" s="258"/>
      <c r="C169" s="231"/>
      <c r="D169" s="11" t="s">
        <v>390</v>
      </c>
      <c r="E169" s="2" t="s">
        <v>386</v>
      </c>
      <c r="F169" s="2" t="s">
        <v>521</v>
      </c>
      <c r="G169" s="2" t="s">
        <v>62</v>
      </c>
      <c r="H169" s="184" t="s">
        <v>285</v>
      </c>
      <c r="I169" s="2" t="s">
        <v>48</v>
      </c>
      <c r="J169" s="2">
        <v>5</v>
      </c>
      <c r="K169" s="14">
        <v>7.5</v>
      </c>
    </row>
    <row r="170" spans="2:11" x14ac:dyDescent="0.25">
      <c r="B170" s="258"/>
      <c r="C170" s="231"/>
      <c r="D170" s="11" t="s">
        <v>390</v>
      </c>
      <c r="E170" s="2" t="s">
        <v>387</v>
      </c>
      <c r="F170" s="2" t="s">
        <v>522</v>
      </c>
      <c r="G170" s="2" t="s">
        <v>62</v>
      </c>
      <c r="H170" s="184" t="s">
        <v>285</v>
      </c>
      <c r="I170" s="2" t="s">
        <v>48</v>
      </c>
      <c r="J170" s="2">
        <v>6</v>
      </c>
      <c r="K170" s="14">
        <v>9</v>
      </c>
    </row>
    <row r="171" spans="2:11" x14ac:dyDescent="0.25">
      <c r="B171" s="258"/>
      <c r="C171" s="231"/>
      <c r="D171" s="11" t="s">
        <v>390</v>
      </c>
      <c r="E171" s="2" t="s">
        <v>388</v>
      </c>
      <c r="F171" s="2" t="s">
        <v>523</v>
      </c>
      <c r="G171" s="2" t="s">
        <v>62</v>
      </c>
      <c r="H171" s="184" t="s">
        <v>285</v>
      </c>
      <c r="I171" s="2" t="s">
        <v>48</v>
      </c>
      <c r="J171" s="2">
        <v>8</v>
      </c>
      <c r="K171" s="14">
        <v>12</v>
      </c>
    </row>
    <row r="172" spans="2:11" ht="15.75" thickBot="1" x14ac:dyDescent="0.3">
      <c r="B172" s="259"/>
      <c r="C172" s="263"/>
      <c r="D172" s="12" t="s">
        <v>390</v>
      </c>
      <c r="E172" s="4" t="s">
        <v>389</v>
      </c>
      <c r="F172" s="4" t="s">
        <v>524</v>
      </c>
      <c r="G172" s="4" t="s">
        <v>62</v>
      </c>
      <c r="H172" s="185" t="s">
        <v>285</v>
      </c>
      <c r="I172" s="4" t="s">
        <v>48</v>
      </c>
      <c r="J172" s="4">
        <v>10</v>
      </c>
      <c r="K172" s="15">
        <v>15</v>
      </c>
    </row>
    <row r="173" spans="2:11" x14ac:dyDescent="0.25">
      <c r="B173" s="257" t="s">
        <v>397</v>
      </c>
      <c r="C173" s="257" t="s">
        <v>210</v>
      </c>
      <c r="D173" s="2" t="s">
        <v>392</v>
      </c>
      <c r="E173" s="2" t="s">
        <v>391</v>
      </c>
      <c r="F173" s="2" t="s">
        <v>525</v>
      </c>
      <c r="G173" s="2" t="s">
        <v>62</v>
      </c>
      <c r="H173" s="184" t="s">
        <v>285</v>
      </c>
      <c r="I173" s="2" t="s">
        <v>119</v>
      </c>
      <c r="J173" s="2">
        <v>12</v>
      </c>
      <c r="K173" s="14">
        <v>18</v>
      </c>
    </row>
    <row r="174" spans="2:11" x14ac:dyDescent="0.25">
      <c r="B174" s="258"/>
      <c r="C174" s="258"/>
      <c r="D174" s="2" t="s">
        <v>392</v>
      </c>
      <c r="E174" s="2" t="s">
        <v>393</v>
      </c>
      <c r="F174" s="2" t="s">
        <v>526</v>
      </c>
      <c r="G174" s="2" t="s">
        <v>62</v>
      </c>
      <c r="H174" s="184" t="s">
        <v>285</v>
      </c>
      <c r="I174" s="2" t="s">
        <v>119</v>
      </c>
      <c r="J174" s="2">
        <v>15</v>
      </c>
      <c r="K174" s="14">
        <v>22.5</v>
      </c>
    </row>
    <row r="175" spans="2:11" x14ac:dyDescent="0.25">
      <c r="B175" s="258"/>
      <c r="C175" s="258"/>
      <c r="D175" s="2" t="s">
        <v>392</v>
      </c>
      <c r="E175" s="2" t="s">
        <v>394</v>
      </c>
      <c r="F175" s="2" t="s">
        <v>527</v>
      </c>
      <c r="G175" s="2" t="s">
        <v>62</v>
      </c>
      <c r="H175" s="184" t="s">
        <v>285</v>
      </c>
      <c r="I175" s="2" t="s">
        <v>119</v>
      </c>
      <c r="J175" s="2">
        <v>17</v>
      </c>
      <c r="K175" s="14">
        <v>25.5</v>
      </c>
    </row>
    <row r="176" spans="2:11" x14ac:dyDescent="0.25">
      <c r="B176" s="258"/>
      <c r="C176" s="258"/>
      <c r="D176" s="2" t="s">
        <v>392</v>
      </c>
      <c r="E176" s="2" t="s">
        <v>395</v>
      </c>
      <c r="F176" s="2" t="s">
        <v>528</v>
      </c>
      <c r="G176" s="2" t="s">
        <v>62</v>
      </c>
      <c r="H176" s="184" t="s">
        <v>285</v>
      </c>
      <c r="I176" s="2" t="s">
        <v>119</v>
      </c>
      <c r="J176" s="2">
        <v>20</v>
      </c>
      <c r="K176" s="14">
        <v>30</v>
      </c>
    </row>
    <row r="177" spans="2:11" ht="15.75" thickBot="1" x14ac:dyDescent="0.3">
      <c r="B177" s="259"/>
      <c r="C177" s="259"/>
      <c r="D177" s="2" t="s">
        <v>392</v>
      </c>
      <c r="E177" s="2" t="s">
        <v>396</v>
      </c>
      <c r="F177" s="2" t="s">
        <v>529</v>
      </c>
      <c r="G177" s="2" t="s">
        <v>62</v>
      </c>
      <c r="H177" s="184" t="s">
        <v>285</v>
      </c>
      <c r="I177" s="2" t="s">
        <v>119</v>
      </c>
      <c r="J177" s="2">
        <v>25</v>
      </c>
      <c r="K177" s="14">
        <v>37.5</v>
      </c>
    </row>
    <row r="178" spans="2:11" ht="15.75" thickBot="1" x14ac:dyDescent="0.3">
      <c r="B178" s="135" t="s">
        <v>400</v>
      </c>
      <c r="C178" s="135" t="s">
        <v>210</v>
      </c>
      <c r="D178" s="135" t="s">
        <v>398</v>
      </c>
      <c r="E178" s="166" t="s">
        <v>399</v>
      </c>
      <c r="F178" s="166" t="s">
        <v>530</v>
      </c>
      <c r="G178" s="166" t="s">
        <v>62</v>
      </c>
      <c r="H178" s="172" t="s">
        <v>77</v>
      </c>
      <c r="I178" s="166" t="s">
        <v>119</v>
      </c>
      <c r="J178" s="166">
        <v>100</v>
      </c>
      <c r="K178" s="179">
        <v>110</v>
      </c>
    </row>
    <row r="179" spans="2:11" ht="15.75" thickBot="1" x14ac:dyDescent="0.3">
      <c r="B179" s="177"/>
      <c r="C179" s="177"/>
      <c r="D179" s="177"/>
      <c r="E179" s="177"/>
      <c r="F179" s="177"/>
      <c r="G179" s="177"/>
      <c r="H179" s="177"/>
      <c r="I179" s="177"/>
      <c r="J179" s="177"/>
      <c r="K179" s="177"/>
    </row>
    <row r="180" spans="2:11" x14ac:dyDescent="0.25">
      <c r="B180" s="257" t="s">
        <v>409</v>
      </c>
      <c r="C180" s="257" t="s">
        <v>209</v>
      </c>
      <c r="D180" s="19" t="s">
        <v>402</v>
      </c>
      <c r="E180" s="19" t="s">
        <v>401</v>
      </c>
      <c r="F180" s="2" t="s">
        <v>531</v>
      </c>
      <c r="G180" s="19" t="s">
        <v>47</v>
      </c>
      <c r="H180" s="186" t="s">
        <v>77</v>
      </c>
      <c r="I180" s="19" t="s">
        <v>48</v>
      </c>
      <c r="J180" s="19">
        <v>2.2000000000000002</v>
      </c>
      <c r="K180" s="13">
        <v>2.2000000000000002</v>
      </c>
    </row>
    <row r="181" spans="2:11" x14ac:dyDescent="0.25">
      <c r="B181" s="258"/>
      <c r="C181" s="258"/>
      <c r="D181" s="2" t="s">
        <v>402</v>
      </c>
      <c r="E181" s="2" t="s">
        <v>403</v>
      </c>
      <c r="F181" s="2" t="s">
        <v>532</v>
      </c>
      <c r="G181" s="2" t="s">
        <v>47</v>
      </c>
      <c r="H181" s="187" t="s">
        <v>77</v>
      </c>
      <c r="I181" s="2" t="s">
        <v>48</v>
      </c>
      <c r="J181" s="2">
        <v>3</v>
      </c>
      <c r="K181" s="14">
        <v>3</v>
      </c>
    </row>
    <row r="182" spans="2:11" x14ac:dyDescent="0.25">
      <c r="B182" s="258"/>
      <c r="C182" s="258"/>
      <c r="D182" s="2" t="s">
        <v>402</v>
      </c>
      <c r="E182" s="2" t="s">
        <v>404</v>
      </c>
      <c r="F182" s="2" t="s">
        <v>533</v>
      </c>
      <c r="G182" s="2" t="s">
        <v>47</v>
      </c>
      <c r="H182" s="187" t="s">
        <v>77</v>
      </c>
      <c r="I182" s="2" t="s">
        <v>48</v>
      </c>
      <c r="J182" s="2">
        <v>3.5</v>
      </c>
      <c r="K182" s="14">
        <v>3.5</v>
      </c>
    </row>
    <row r="183" spans="2:11" x14ac:dyDescent="0.25">
      <c r="B183" s="258"/>
      <c r="C183" s="258"/>
      <c r="D183" s="2" t="s">
        <v>402</v>
      </c>
      <c r="E183" s="2" t="s">
        <v>405</v>
      </c>
      <c r="F183" s="2" t="s">
        <v>534</v>
      </c>
      <c r="G183" s="2" t="s">
        <v>47</v>
      </c>
      <c r="H183" s="187" t="s">
        <v>77</v>
      </c>
      <c r="I183" s="2" t="s">
        <v>48</v>
      </c>
      <c r="J183" s="2">
        <v>3.68</v>
      </c>
      <c r="K183" s="14">
        <v>3.68</v>
      </c>
    </row>
    <row r="184" spans="2:11" x14ac:dyDescent="0.25">
      <c r="B184" s="258"/>
      <c r="C184" s="258"/>
      <c r="D184" s="2" t="s">
        <v>402</v>
      </c>
      <c r="E184" s="2" t="s">
        <v>406</v>
      </c>
      <c r="F184" s="2" t="s">
        <v>535</v>
      </c>
      <c r="G184" s="2" t="s">
        <v>47</v>
      </c>
      <c r="H184" s="187" t="s">
        <v>77</v>
      </c>
      <c r="I184" s="2" t="s">
        <v>48</v>
      </c>
      <c r="J184" s="2">
        <v>4</v>
      </c>
      <c r="K184" s="14">
        <v>4</v>
      </c>
    </row>
    <row r="185" spans="2:11" x14ac:dyDescent="0.25">
      <c r="B185" s="258"/>
      <c r="C185" s="258"/>
      <c r="D185" s="2" t="s">
        <v>402</v>
      </c>
      <c r="E185" s="2" t="s">
        <v>407</v>
      </c>
      <c r="F185" s="2" t="s">
        <v>536</v>
      </c>
      <c r="G185" s="2" t="s">
        <v>47</v>
      </c>
      <c r="H185" s="187" t="s">
        <v>77</v>
      </c>
      <c r="I185" s="2" t="s">
        <v>48</v>
      </c>
      <c r="J185" s="2">
        <v>5</v>
      </c>
      <c r="K185" s="14">
        <v>5</v>
      </c>
    </row>
    <row r="186" spans="2:11" ht="15.75" thickBot="1" x14ac:dyDescent="0.3">
      <c r="B186" s="259"/>
      <c r="C186" s="259"/>
      <c r="D186" s="2" t="s">
        <v>402</v>
      </c>
      <c r="E186" s="2" t="s">
        <v>408</v>
      </c>
      <c r="F186" s="2" t="s">
        <v>537</v>
      </c>
      <c r="G186" s="2" t="s">
        <v>47</v>
      </c>
      <c r="H186" s="187" t="s">
        <v>77</v>
      </c>
      <c r="I186" s="2" t="s">
        <v>48</v>
      </c>
      <c r="J186" s="2">
        <v>6</v>
      </c>
      <c r="K186" s="14">
        <v>6</v>
      </c>
    </row>
    <row r="187" spans="2:11" x14ac:dyDescent="0.25">
      <c r="B187" s="257" t="s">
        <v>416</v>
      </c>
      <c r="C187" s="257" t="s">
        <v>209</v>
      </c>
      <c r="D187" s="10" t="s">
        <v>410</v>
      </c>
      <c r="E187" s="19" t="s">
        <v>411</v>
      </c>
      <c r="F187" s="19" t="s">
        <v>538</v>
      </c>
      <c r="G187" s="19" t="s">
        <v>62</v>
      </c>
      <c r="H187" s="186" t="s">
        <v>77</v>
      </c>
      <c r="I187" s="19" t="s">
        <v>119</v>
      </c>
      <c r="J187" s="19">
        <v>50</v>
      </c>
      <c r="K187" s="13">
        <v>50</v>
      </c>
    </row>
    <row r="188" spans="2:11" x14ac:dyDescent="0.25">
      <c r="B188" s="258"/>
      <c r="C188" s="258"/>
      <c r="D188" s="11" t="s">
        <v>410</v>
      </c>
      <c r="E188" s="2" t="s">
        <v>412</v>
      </c>
      <c r="F188" s="2" t="s">
        <v>539</v>
      </c>
      <c r="G188" s="2" t="s">
        <v>62</v>
      </c>
      <c r="H188" s="187" t="s">
        <v>77</v>
      </c>
      <c r="I188" s="2" t="s">
        <v>119</v>
      </c>
      <c r="J188" s="2">
        <v>60.6</v>
      </c>
      <c r="K188" s="14">
        <v>60.6</v>
      </c>
    </row>
    <row r="189" spans="2:11" x14ac:dyDescent="0.25">
      <c r="B189" s="258"/>
      <c r="C189" s="258"/>
      <c r="D189" s="11" t="s">
        <v>410</v>
      </c>
      <c r="E189" s="2" t="s">
        <v>413</v>
      </c>
      <c r="F189" s="2" t="s">
        <v>540</v>
      </c>
      <c r="G189" s="2" t="s">
        <v>62</v>
      </c>
      <c r="H189" s="187" t="s">
        <v>77</v>
      </c>
      <c r="I189" s="2" t="s">
        <v>119</v>
      </c>
      <c r="J189" s="2">
        <v>90</v>
      </c>
      <c r="K189" s="14">
        <v>90</v>
      </c>
    </row>
    <row r="190" spans="2:11" x14ac:dyDescent="0.25">
      <c r="B190" s="258"/>
      <c r="C190" s="258"/>
      <c r="D190" s="11" t="s">
        <v>410</v>
      </c>
      <c r="E190" s="2" t="s">
        <v>414</v>
      </c>
      <c r="F190" s="2" t="s">
        <v>541</v>
      </c>
      <c r="G190" s="2" t="s">
        <v>62</v>
      </c>
      <c r="H190" s="187" t="s">
        <v>77</v>
      </c>
      <c r="I190" s="2" t="s">
        <v>119</v>
      </c>
      <c r="J190" s="2">
        <v>100</v>
      </c>
      <c r="K190" s="14">
        <v>100</v>
      </c>
    </row>
    <row r="191" spans="2:11" ht="15.75" thickBot="1" x14ac:dyDescent="0.3">
      <c r="B191" s="259"/>
      <c r="C191" s="259"/>
      <c r="D191" s="12" t="s">
        <v>410</v>
      </c>
      <c r="E191" s="4" t="s">
        <v>415</v>
      </c>
      <c r="F191" s="4" t="s">
        <v>542</v>
      </c>
      <c r="G191" s="4" t="s">
        <v>62</v>
      </c>
      <c r="H191" s="188" t="s">
        <v>77</v>
      </c>
      <c r="I191" s="4" t="s">
        <v>119</v>
      </c>
      <c r="J191" s="4">
        <v>120</v>
      </c>
      <c r="K191" s="15">
        <v>120</v>
      </c>
    </row>
  </sheetData>
  <mergeCells count="64">
    <mergeCell ref="C180:C186"/>
    <mergeCell ref="B180:B186"/>
    <mergeCell ref="C187:C191"/>
    <mergeCell ref="B187:B191"/>
    <mergeCell ref="C167:C172"/>
    <mergeCell ref="B167:B172"/>
    <mergeCell ref="C173:C177"/>
    <mergeCell ref="B173:B177"/>
    <mergeCell ref="C9:C15"/>
    <mergeCell ref="C3:C8"/>
    <mergeCell ref="B57:B61"/>
    <mergeCell ref="C57:C61"/>
    <mergeCell ref="B16:B20"/>
    <mergeCell ref="C16:C20"/>
    <mergeCell ref="B21:B25"/>
    <mergeCell ref="C21:C25"/>
    <mergeCell ref="B26:B37"/>
    <mergeCell ref="C26:C37"/>
    <mergeCell ref="C50:C56"/>
    <mergeCell ref="C38:C49"/>
    <mergeCell ref="B3:B8"/>
    <mergeCell ref="B38:B49"/>
    <mergeCell ref="B50:B56"/>
    <mergeCell ref="B9:B15"/>
    <mergeCell ref="C63:C68"/>
    <mergeCell ref="B63:B68"/>
    <mergeCell ref="B69:B73"/>
    <mergeCell ref="C69:C73"/>
    <mergeCell ref="B74:B79"/>
    <mergeCell ref="C74:C79"/>
    <mergeCell ref="B93:B97"/>
    <mergeCell ref="C93:C97"/>
    <mergeCell ref="B80:B85"/>
    <mergeCell ref="C80:C85"/>
    <mergeCell ref="C86:C92"/>
    <mergeCell ref="B86:B92"/>
    <mergeCell ref="C116:C119"/>
    <mergeCell ref="B116:B119"/>
    <mergeCell ref="C125:C126"/>
    <mergeCell ref="B125:B126"/>
    <mergeCell ref="C98:C106"/>
    <mergeCell ref="B98:B106"/>
    <mergeCell ref="C113:C115"/>
    <mergeCell ref="B113:B115"/>
    <mergeCell ref="B107:B112"/>
    <mergeCell ref="C107:C112"/>
    <mergeCell ref="C120:C124"/>
    <mergeCell ref="B120:B124"/>
    <mergeCell ref="C132:C136"/>
    <mergeCell ref="B132:B136"/>
    <mergeCell ref="C137:C139"/>
    <mergeCell ref="B137:B139"/>
    <mergeCell ref="C127:C129"/>
    <mergeCell ref="B127:B129"/>
    <mergeCell ref="C130:C131"/>
    <mergeCell ref="B130:B131"/>
    <mergeCell ref="C154:C159"/>
    <mergeCell ref="B154:B159"/>
    <mergeCell ref="C160:C165"/>
    <mergeCell ref="B160:B165"/>
    <mergeCell ref="C141:C147"/>
    <mergeCell ref="B141:B147"/>
    <mergeCell ref="C148:C153"/>
    <mergeCell ref="B148:B153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99F67-F460-485E-917D-A24A04E06BD5}">
  <sheetPr>
    <tabColor rgb="FFC00000"/>
  </sheetPr>
  <dimension ref="A1:L59"/>
  <sheetViews>
    <sheetView zoomScaleNormal="100" workbookViewId="0">
      <selection activeCell="J2" sqref="J2:J3"/>
    </sheetView>
  </sheetViews>
  <sheetFormatPr defaultColWidth="0" defaultRowHeight="15" zeroHeight="1" x14ac:dyDescent="0.25"/>
  <cols>
    <col min="1" max="1" width="2.5703125" customWidth="1"/>
    <col min="2" max="2" width="11.42578125" style="2" customWidth="1"/>
    <col min="3" max="4" width="16.7109375" bestFit="1" customWidth="1"/>
    <col min="5" max="5" width="135.85546875" bestFit="1" customWidth="1"/>
    <col min="6" max="6" width="9.140625" customWidth="1"/>
    <col min="7" max="7" width="10.42578125" bestFit="1" customWidth="1"/>
    <col min="8" max="9" width="9.140625" customWidth="1"/>
    <col min="10" max="10" width="16.5703125" bestFit="1" customWidth="1"/>
    <col min="11" max="11" width="3.140625" customWidth="1"/>
    <col min="12" max="12" width="45.5703125" hidden="1" customWidth="1"/>
    <col min="13" max="16384" width="9.140625" hidden="1"/>
  </cols>
  <sheetData>
    <row r="1" spans="2:12" ht="15.75" thickBot="1" x14ac:dyDescent="0.3"/>
    <row r="2" spans="2:12" x14ac:dyDescent="0.25">
      <c r="B2" s="286" t="s">
        <v>132</v>
      </c>
      <c r="C2" s="286" t="s">
        <v>153</v>
      </c>
      <c r="D2" s="286" t="s">
        <v>195</v>
      </c>
      <c r="E2" s="286" t="s">
        <v>39</v>
      </c>
      <c r="F2" s="286" t="s">
        <v>11</v>
      </c>
      <c r="G2" s="286" t="s">
        <v>10</v>
      </c>
      <c r="H2" s="286" t="s">
        <v>219</v>
      </c>
      <c r="I2" s="284" t="s">
        <v>197</v>
      </c>
      <c r="J2" s="286" t="s">
        <v>18</v>
      </c>
    </row>
    <row r="3" spans="2:12" ht="15.75" thickBot="1" x14ac:dyDescent="0.3">
      <c r="B3" s="287"/>
      <c r="C3" s="287"/>
      <c r="D3" s="287"/>
      <c r="E3" s="287"/>
      <c r="F3" s="287"/>
      <c r="G3" s="287"/>
      <c r="H3" s="287"/>
      <c r="I3" s="285"/>
      <c r="J3" s="287"/>
      <c r="K3" s="143"/>
    </row>
    <row r="4" spans="2:12" ht="15.75" thickBot="1" x14ac:dyDescent="0.3">
      <c r="B4" s="16" t="s">
        <v>208</v>
      </c>
      <c r="C4" s="10" t="s">
        <v>221</v>
      </c>
      <c r="D4" s="19" t="s">
        <v>221</v>
      </c>
      <c r="E4" s="19" t="s">
        <v>560</v>
      </c>
      <c r="F4" s="202" t="s">
        <v>211</v>
      </c>
      <c r="G4" s="19">
        <v>5.12</v>
      </c>
      <c r="H4" s="19" t="s">
        <v>62</v>
      </c>
      <c r="I4" s="19" t="s">
        <v>119</v>
      </c>
      <c r="J4" s="208">
        <v>605</v>
      </c>
      <c r="K4" s="2"/>
    </row>
    <row r="5" spans="2:12" ht="15.75" thickBot="1" x14ac:dyDescent="0.3">
      <c r="B5" s="1" t="s">
        <v>208</v>
      </c>
      <c r="C5" s="166" t="s">
        <v>222</v>
      </c>
      <c r="D5" s="166" t="s">
        <v>222</v>
      </c>
      <c r="E5" s="166" t="s">
        <v>561</v>
      </c>
      <c r="F5" s="203" t="s">
        <v>212</v>
      </c>
      <c r="G5" s="166">
        <v>5.0999999999999996</v>
      </c>
      <c r="H5" s="166" t="s">
        <v>562</v>
      </c>
      <c r="I5" s="166" t="s">
        <v>48</v>
      </c>
      <c r="J5" s="209">
        <v>605</v>
      </c>
      <c r="K5" s="2"/>
      <c r="L5" s="2"/>
    </row>
    <row r="6" spans="2:12" ht="15.75" thickBot="1" x14ac:dyDescent="0.3">
      <c r="B6" s="17" t="s">
        <v>131</v>
      </c>
      <c r="C6" s="11" t="s">
        <v>223</v>
      </c>
      <c r="D6" s="2" t="s">
        <v>223</v>
      </c>
      <c r="E6" s="2"/>
      <c r="F6" s="204" t="s">
        <v>213</v>
      </c>
      <c r="G6" s="2">
        <v>5.22</v>
      </c>
      <c r="H6" s="2" t="s">
        <v>47</v>
      </c>
      <c r="I6" s="2" t="s">
        <v>63</v>
      </c>
      <c r="J6" s="210">
        <v>400</v>
      </c>
      <c r="K6" s="2"/>
      <c r="L6" s="2"/>
    </row>
    <row r="7" spans="2:12" x14ac:dyDescent="0.25">
      <c r="B7" s="257" t="s">
        <v>131</v>
      </c>
      <c r="C7" s="262" t="s">
        <v>225</v>
      </c>
      <c r="D7" s="200" t="s">
        <v>226</v>
      </c>
      <c r="E7" s="19"/>
      <c r="F7" s="202" t="s">
        <v>214</v>
      </c>
      <c r="G7" s="19">
        <v>7.5</v>
      </c>
      <c r="H7" s="19" t="s">
        <v>220</v>
      </c>
      <c r="I7" s="19" t="s">
        <v>63</v>
      </c>
      <c r="J7" s="278">
        <v>440</v>
      </c>
    </row>
    <row r="8" spans="2:12" x14ac:dyDescent="0.25">
      <c r="B8" s="258"/>
      <c r="C8" s="231"/>
      <c r="D8" s="143" t="s">
        <v>224</v>
      </c>
      <c r="E8" s="2"/>
      <c r="F8" s="204" t="s">
        <v>215</v>
      </c>
      <c r="G8" s="2">
        <v>10</v>
      </c>
      <c r="H8" s="2" t="s">
        <v>220</v>
      </c>
      <c r="I8" s="2" t="s">
        <v>63</v>
      </c>
      <c r="J8" s="279"/>
    </row>
    <row r="9" spans="2:12" x14ac:dyDescent="0.25">
      <c r="B9" s="258"/>
      <c r="C9" s="231"/>
      <c r="D9" s="143" t="s">
        <v>227</v>
      </c>
      <c r="E9" s="2"/>
      <c r="F9" s="204" t="s">
        <v>216</v>
      </c>
      <c r="G9" s="2">
        <v>12.5</v>
      </c>
      <c r="H9" s="2" t="s">
        <v>220</v>
      </c>
      <c r="I9" s="2" t="s">
        <v>63</v>
      </c>
      <c r="J9" s="279"/>
    </row>
    <row r="10" spans="2:12" x14ac:dyDescent="0.25">
      <c r="B10" s="258"/>
      <c r="C10" s="231"/>
      <c r="D10" s="143" t="s">
        <v>228</v>
      </c>
      <c r="E10" s="2"/>
      <c r="F10" s="204" t="s">
        <v>217</v>
      </c>
      <c r="G10" s="2">
        <v>15</v>
      </c>
      <c r="H10" s="2" t="s">
        <v>220</v>
      </c>
      <c r="I10" s="2" t="s">
        <v>63</v>
      </c>
      <c r="J10" s="279"/>
    </row>
    <row r="11" spans="2:12" x14ac:dyDescent="0.25">
      <c r="B11" s="258"/>
      <c r="C11" s="231"/>
      <c r="D11" s="143" t="s">
        <v>229</v>
      </c>
      <c r="E11" s="2"/>
      <c r="F11" s="204" t="s">
        <v>218</v>
      </c>
      <c r="G11" s="2">
        <v>17.5</v>
      </c>
      <c r="H11" s="2" t="s">
        <v>220</v>
      </c>
      <c r="I11" s="2" t="s">
        <v>63</v>
      </c>
      <c r="J11" s="279"/>
    </row>
    <row r="12" spans="2:12" ht="15.75" thickBot="1" x14ac:dyDescent="0.3">
      <c r="B12" s="259"/>
      <c r="C12" s="263"/>
      <c r="D12" s="201" t="s">
        <v>230</v>
      </c>
      <c r="E12" s="4"/>
      <c r="F12" s="205" t="s">
        <v>231</v>
      </c>
      <c r="G12" s="4">
        <v>20</v>
      </c>
      <c r="H12" s="4" t="s">
        <v>220</v>
      </c>
      <c r="I12" s="4" t="s">
        <v>63</v>
      </c>
      <c r="J12" s="280"/>
    </row>
    <row r="13" spans="2:12" x14ac:dyDescent="0.25">
      <c r="B13" s="257" t="s">
        <v>210</v>
      </c>
      <c r="C13" s="19" t="s">
        <v>240</v>
      </c>
      <c r="D13" s="19" t="s">
        <v>241</v>
      </c>
      <c r="E13" s="290" t="s">
        <v>575</v>
      </c>
      <c r="F13" s="202" t="s">
        <v>232</v>
      </c>
      <c r="G13" s="19">
        <v>6.9</v>
      </c>
      <c r="H13" s="19" t="s">
        <v>47</v>
      </c>
      <c r="I13" s="19" t="s">
        <v>63</v>
      </c>
      <c r="J13" s="278">
        <v>605</v>
      </c>
    </row>
    <row r="14" spans="2:12" x14ac:dyDescent="0.25">
      <c r="B14" s="258"/>
      <c r="C14" s="11" t="s">
        <v>240</v>
      </c>
      <c r="D14" s="2" t="s">
        <v>573</v>
      </c>
      <c r="E14" s="232"/>
      <c r="F14" s="204" t="s">
        <v>233</v>
      </c>
      <c r="G14" s="2">
        <v>6.9</v>
      </c>
      <c r="H14" s="2" t="s">
        <v>47</v>
      </c>
      <c r="I14" s="2" t="s">
        <v>63</v>
      </c>
      <c r="J14" s="279"/>
    </row>
    <row r="15" spans="2:12" ht="15.75" thickBot="1" x14ac:dyDescent="0.3">
      <c r="B15" s="259"/>
      <c r="C15" s="12" t="s">
        <v>240</v>
      </c>
      <c r="D15" s="4" t="s">
        <v>574</v>
      </c>
      <c r="E15" s="289"/>
      <c r="F15" s="205" t="s">
        <v>234</v>
      </c>
      <c r="G15" s="4">
        <v>6.9</v>
      </c>
      <c r="H15" s="4" t="s">
        <v>47</v>
      </c>
      <c r="I15" s="4" t="s">
        <v>63</v>
      </c>
      <c r="J15" s="280"/>
    </row>
    <row r="16" spans="2:12" x14ac:dyDescent="0.25">
      <c r="B16" s="257" t="s">
        <v>210</v>
      </c>
      <c r="C16" s="10" t="s">
        <v>240</v>
      </c>
      <c r="D16" s="19" t="s">
        <v>576</v>
      </c>
      <c r="E16" s="288" t="s">
        <v>579</v>
      </c>
      <c r="F16" s="202" t="s">
        <v>235</v>
      </c>
      <c r="G16" s="19">
        <v>5</v>
      </c>
      <c r="H16" s="19" t="s">
        <v>62</v>
      </c>
      <c r="I16" s="19" t="s">
        <v>63</v>
      </c>
      <c r="J16" s="281">
        <v>660</v>
      </c>
    </row>
    <row r="17" spans="2:12" x14ac:dyDescent="0.25">
      <c r="B17" s="258"/>
      <c r="C17" s="11" t="s">
        <v>240</v>
      </c>
      <c r="D17" s="2" t="s">
        <v>577</v>
      </c>
      <c r="E17" s="232"/>
      <c r="F17" s="204" t="s">
        <v>236</v>
      </c>
      <c r="G17" s="2">
        <v>10</v>
      </c>
      <c r="H17" s="2" t="s">
        <v>62</v>
      </c>
      <c r="I17" s="2" t="s">
        <v>63</v>
      </c>
      <c r="J17" s="282"/>
    </row>
    <row r="18" spans="2:12" ht="15.75" thickBot="1" x14ac:dyDescent="0.3">
      <c r="B18" s="259"/>
      <c r="C18" s="12" t="s">
        <v>240</v>
      </c>
      <c r="D18" s="4" t="s">
        <v>578</v>
      </c>
      <c r="E18" s="289"/>
      <c r="F18" s="205" t="s">
        <v>237</v>
      </c>
      <c r="G18" s="4">
        <v>15</v>
      </c>
      <c r="H18" s="4" t="s">
        <v>62</v>
      </c>
      <c r="I18" s="4" t="s">
        <v>63</v>
      </c>
      <c r="J18" s="283"/>
    </row>
    <row r="19" spans="2:12" ht="15.75" thickBot="1" x14ac:dyDescent="0.3">
      <c r="B19" s="16" t="s">
        <v>208</v>
      </c>
      <c r="C19" s="19" t="s">
        <v>548</v>
      </c>
      <c r="D19" s="19" t="s">
        <v>548</v>
      </c>
      <c r="E19" s="19"/>
      <c r="F19" s="202" t="s">
        <v>238</v>
      </c>
      <c r="G19" s="19">
        <v>5.12</v>
      </c>
      <c r="H19" s="19" t="s">
        <v>47</v>
      </c>
      <c r="I19" s="19" t="s">
        <v>48</v>
      </c>
      <c r="J19" s="212">
        <v>605</v>
      </c>
      <c r="L19" s="2"/>
    </row>
    <row r="20" spans="2:12" ht="15.75" thickBot="1" x14ac:dyDescent="0.3">
      <c r="B20" s="1" t="s">
        <v>208</v>
      </c>
      <c r="C20" s="166" t="s">
        <v>550</v>
      </c>
      <c r="D20" s="166" t="s">
        <v>550</v>
      </c>
      <c r="E20" s="137"/>
      <c r="F20" s="203" t="s">
        <v>239</v>
      </c>
      <c r="G20" s="166">
        <v>5.12</v>
      </c>
      <c r="H20" s="166" t="s">
        <v>47</v>
      </c>
      <c r="I20" s="166" t="s">
        <v>48</v>
      </c>
      <c r="J20" s="215">
        <v>605</v>
      </c>
      <c r="L20" s="2"/>
    </row>
    <row r="21" spans="2:12" ht="15.75" thickBot="1" x14ac:dyDescent="0.3">
      <c r="B21" s="17" t="s">
        <v>208</v>
      </c>
      <c r="C21" s="2" t="s">
        <v>553</v>
      </c>
      <c r="D21" s="2" t="s">
        <v>553</v>
      </c>
      <c r="E21" s="2" t="s">
        <v>570</v>
      </c>
      <c r="F21" s="204" t="s">
        <v>549</v>
      </c>
      <c r="G21" s="2">
        <v>4.8</v>
      </c>
      <c r="H21" s="2" t="s">
        <v>47</v>
      </c>
      <c r="I21" s="2" t="s">
        <v>48</v>
      </c>
      <c r="J21" s="213">
        <v>605</v>
      </c>
    </row>
    <row r="22" spans="2:12" ht="15.75" thickBot="1" x14ac:dyDescent="0.3">
      <c r="B22" s="1" t="s">
        <v>208</v>
      </c>
      <c r="C22" s="166" t="s">
        <v>554</v>
      </c>
      <c r="D22" s="166" t="s">
        <v>554</v>
      </c>
      <c r="E22" s="166"/>
      <c r="F22" s="203" t="s">
        <v>551</v>
      </c>
      <c r="G22" s="166">
        <v>5.12</v>
      </c>
      <c r="H22" s="166" t="s">
        <v>220</v>
      </c>
      <c r="I22" s="166" t="s">
        <v>48</v>
      </c>
      <c r="J22" s="215">
        <v>660</v>
      </c>
      <c r="K22" s="2"/>
    </row>
    <row r="23" spans="2:12" x14ac:dyDescent="0.25">
      <c r="B23" s="17" t="s">
        <v>208</v>
      </c>
      <c r="C23" s="2" t="s">
        <v>556</v>
      </c>
      <c r="D23" s="2" t="s">
        <v>556</v>
      </c>
      <c r="E23" s="2" t="s">
        <v>571</v>
      </c>
      <c r="F23" s="204" t="s">
        <v>552</v>
      </c>
      <c r="G23" s="2">
        <v>2.4</v>
      </c>
      <c r="H23" s="2" t="s">
        <v>47</v>
      </c>
      <c r="I23" s="2" t="s">
        <v>48</v>
      </c>
      <c r="J23" s="218">
        <v>605</v>
      </c>
      <c r="K23" s="2"/>
    </row>
    <row r="24" spans="2:12" ht="15.75" thickBot="1" x14ac:dyDescent="0.3">
      <c r="B24" s="17" t="s">
        <v>208</v>
      </c>
      <c r="C24" s="2" t="s">
        <v>556</v>
      </c>
      <c r="D24" s="2" t="s">
        <v>556</v>
      </c>
      <c r="E24" s="2" t="s">
        <v>571</v>
      </c>
      <c r="F24" s="204" t="s">
        <v>555</v>
      </c>
      <c r="G24" s="2">
        <v>2.4</v>
      </c>
      <c r="H24" s="2" t="s">
        <v>62</v>
      </c>
      <c r="I24" s="2" t="s">
        <v>48</v>
      </c>
      <c r="J24" s="218">
        <v>660</v>
      </c>
      <c r="K24" s="2"/>
      <c r="L24" s="2"/>
    </row>
    <row r="25" spans="2:12" ht="15.75" thickBot="1" x14ac:dyDescent="0.3">
      <c r="B25" s="1" t="s">
        <v>208</v>
      </c>
      <c r="C25" s="166" t="s">
        <v>558</v>
      </c>
      <c r="D25" s="166" t="s">
        <v>558</v>
      </c>
      <c r="E25" s="166" t="s">
        <v>571</v>
      </c>
      <c r="F25" s="203" t="s">
        <v>557</v>
      </c>
      <c r="G25" s="166">
        <v>4.9000000000000004</v>
      </c>
      <c r="H25" s="166" t="s">
        <v>47</v>
      </c>
      <c r="I25" s="166" t="s">
        <v>48</v>
      </c>
      <c r="J25" s="215">
        <v>605</v>
      </c>
      <c r="K25" s="2"/>
      <c r="L25" s="2"/>
    </row>
    <row r="26" spans="2:12" ht="15.75" thickBot="1" x14ac:dyDescent="0.3">
      <c r="B26" s="18" t="s">
        <v>208</v>
      </c>
      <c r="C26" s="4" t="s">
        <v>559</v>
      </c>
      <c r="D26" s="4" t="s">
        <v>559</v>
      </c>
      <c r="E26" s="4" t="s">
        <v>572</v>
      </c>
      <c r="F26" s="205" t="s">
        <v>564</v>
      </c>
      <c r="G26" s="4">
        <v>5.8</v>
      </c>
      <c r="H26" s="201" t="s">
        <v>47</v>
      </c>
      <c r="I26" s="4" t="s">
        <v>48</v>
      </c>
      <c r="J26" s="211">
        <v>605</v>
      </c>
    </row>
    <row r="27" spans="2:12" ht="15.75" thickBot="1" x14ac:dyDescent="0.3">
      <c r="B27" s="18" t="s">
        <v>208</v>
      </c>
      <c r="C27" s="4" t="s">
        <v>559</v>
      </c>
      <c r="D27" s="4" t="s">
        <v>559</v>
      </c>
      <c r="E27" s="4" t="s">
        <v>572</v>
      </c>
      <c r="F27" s="203" t="s">
        <v>566</v>
      </c>
      <c r="G27" s="4">
        <v>5.8</v>
      </c>
      <c r="H27" s="201" t="s">
        <v>62</v>
      </c>
      <c r="I27" s="4" t="s">
        <v>48</v>
      </c>
      <c r="J27" s="211">
        <v>660</v>
      </c>
    </row>
    <row r="28" spans="2:12" x14ac:dyDescent="0.25">
      <c r="B28" s="16" t="s">
        <v>209</v>
      </c>
      <c r="C28" s="216" t="s">
        <v>563</v>
      </c>
      <c r="D28" s="200" t="s">
        <v>563</v>
      </c>
      <c r="E28" s="200" t="s">
        <v>567</v>
      </c>
      <c r="F28" s="202" t="s">
        <v>580</v>
      </c>
      <c r="G28" s="19">
        <v>9.6999999999999993</v>
      </c>
      <c r="H28" s="19" t="s">
        <v>47</v>
      </c>
      <c r="I28" s="19" t="s">
        <v>48</v>
      </c>
      <c r="J28" s="214">
        <v>605</v>
      </c>
      <c r="K28" s="2"/>
    </row>
    <row r="29" spans="2:12" ht="15.75" thickBot="1" x14ac:dyDescent="0.3">
      <c r="B29" s="18" t="s">
        <v>209</v>
      </c>
      <c r="C29" s="217" t="s">
        <v>565</v>
      </c>
      <c r="D29" s="201" t="s">
        <v>565</v>
      </c>
      <c r="E29" s="201" t="s">
        <v>568</v>
      </c>
      <c r="F29" s="205" t="s">
        <v>581</v>
      </c>
      <c r="G29" s="4">
        <v>4.5999999999999996</v>
      </c>
      <c r="H29" s="4" t="s">
        <v>62</v>
      </c>
      <c r="I29" s="4" t="s">
        <v>48</v>
      </c>
      <c r="J29" s="211">
        <v>660</v>
      </c>
      <c r="K29" s="2"/>
      <c r="L29" s="2"/>
    </row>
    <row r="30" spans="2:12" x14ac:dyDescent="0.25">
      <c r="F30" s="204"/>
      <c r="G30" s="2"/>
      <c r="H30" s="2"/>
      <c r="I30" s="2"/>
    </row>
    <row r="31" spans="2:12" x14ac:dyDescent="0.25"/>
    <row r="32" spans="2:1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</sheetData>
  <mergeCells count="18">
    <mergeCell ref="B13:B15"/>
    <mergeCell ref="B16:B18"/>
    <mergeCell ref="E16:E18"/>
    <mergeCell ref="E13:E15"/>
    <mergeCell ref="H2:H3"/>
    <mergeCell ref="B2:B3"/>
    <mergeCell ref="B7:B12"/>
    <mergeCell ref="C7:C12"/>
    <mergeCell ref="F2:F3"/>
    <mergeCell ref="G2:G3"/>
    <mergeCell ref="C2:C3"/>
    <mergeCell ref="D2:D3"/>
    <mergeCell ref="E2:E3"/>
    <mergeCell ref="J13:J15"/>
    <mergeCell ref="J16:J18"/>
    <mergeCell ref="J7:J12"/>
    <mergeCell ref="I2:I3"/>
    <mergeCell ref="J2:J3"/>
  </mergeCells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9B91C-9774-4870-B097-914172469C6A}">
  <sheetPr>
    <tabColor rgb="FFFFC000"/>
    <pageSetUpPr fitToPage="1"/>
  </sheetPr>
  <dimension ref="B1:Z208"/>
  <sheetViews>
    <sheetView tabSelected="1" zoomScale="91" zoomScaleNormal="91" workbookViewId="0">
      <selection activeCell="F21" sqref="F21"/>
    </sheetView>
  </sheetViews>
  <sheetFormatPr defaultColWidth="0" defaultRowHeight="15" zeroHeight="1" x14ac:dyDescent="0.25"/>
  <cols>
    <col min="1" max="1" width="3.140625" customWidth="1"/>
    <col min="2" max="2" width="11.5703125" style="2" bestFit="1" customWidth="1"/>
    <col min="3" max="3" width="11.5703125" style="2" customWidth="1"/>
    <col min="4" max="4" width="12.140625" style="2" bestFit="1" customWidth="1"/>
    <col min="5" max="5" width="30.7109375" style="2" customWidth="1"/>
    <col min="6" max="9" width="9.140625" style="2" customWidth="1"/>
    <col min="10" max="10" width="7.28515625" style="2" bestFit="1" customWidth="1"/>
    <col min="11" max="12" width="7.28515625" style="2" customWidth="1"/>
    <col min="13" max="13" width="9.42578125" style="2" customWidth="1"/>
    <col min="14" max="14" width="11.42578125" style="2" customWidth="1"/>
    <col min="15" max="15" width="1.85546875" style="2" customWidth="1"/>
    <col min="16" max="16" width="31.85546875" style="2" customWidth="1"/>
    <col min="17" max="17" width="3.42578125" style="2" customWidth="1"/>
    <col min="18" max="19" width="9.140625" hidden="1" customWidth="1"/>
    <col min="20" max="20" width="8.85546875" hidden="1" customWidth="1"/>
    <col min="21" max="21" width="9.140625" hidden="1" customWidth="1"/>
    <col min="22" max="26" width="9.140625" hidden="1"/>
  </cols>
  <sheetData>
    <row r="1" spans="2:17" ht="15.75" thickBot="1" x14ac:dyDescent="0.3"/>
    <row r="2" spans="2:17" ht="15.75" thickBot="1" x14ac:dyDescent="0.3">
      <c r="H2" s="296" t="s">
        <v>1</v>
      </c>
      <c r="I2" s="297"/>
      <c r="M2" s="222" t="s">
        <v>588</v>
      </c>
    </row>
    <row r="3" spans="2:17" ht="30.75" thickBot="1" x14ac:dyDescent="0.3">
      <c r="B3" s="156" t="s">
        <v>17</v>
      </c>
      <c r="C3" s="157" t="s">
        <v>132</v>
      </c>
      <c r="D3" s="157" t="s">
        <v>153</v>
      </c>
      <c r="E3" s="157" t="s">
        <v>195</v>
      </c>
      <c r="F3" s="157" t="s">
        <v>11</v>
      </c>
      <c r="G3" s="157" t="s">
        <v>42</v>
      </c>
      <c r="H3" s="220" t="s">
        <v>44</v>
      </c>
      <c r="I3" s="221" t="s">
        <v>196</v>
      </c>
      <c r="J3" s="158" t="s">
        <v>197</v>
      </c>
      <c r="K3" s="219"/>
      <c r="L3" s="223" t="s">
        <v>605</v>
      </c>
      <c r="M3" s="54" t="s">
        <v>10</v>
      </c>
      <c r="N3" s="223" t="s">
        <v>18</v>
      </c>
      <c r="O3" s="219"/>
      <c r="P3" s="219"/>
      <c r="Q3" s="219"/>
    </row>
    <row r="4" spans="2:17" x14ac:dyDescent="0.25">
      <c r="B4" s="257" t="s">
        <v>604</v>
      </c>
      <c r="C4" s="257" t="s">
        <v>587</v>
      </c>
      <c r="D4" s="19" t="s">
        <v>589</v>
      </c>
      <c r="E4" s="19" t="s">
        <v>590</v>
      </c>
      <c r="F4" s="19" t="s">
        <v>597</v>
      </c>
      <c r="G4" s="19" t="s">
        <v>47</v>
      </c>
      <c r="H4" s="10">
        <v>3</v>
      </c>
      <c r="I4" s="13">
        <v>4.5</v>
      </c>
      <c r="J4" s="13" t="s">
        <v>48</v>
      </c>
      <c r="L4" s="10">
        <v>1</v>
      </c>
      <c r="M4" s="13">
        <v>5.12</v>
      </c>
      <c r="N4" s="298">
        <v>375</v>
      </c>
      <c r="O4" s="224"/>
      <c r="P4" s="291" t="s">
        <v>606</v>
      </c>
      <c r="Q4" s="224"/>
    </row>
    <row r="5" spans="2:17" x14ac:dyDescent="0.25">
      <c r="B5" s="258"/>
      <c r="C5" s="258"/>
      <c r="D5" s="2" t="s">
        <v>589</v>
      </c>
      <c r="E5" s="2" t="s">
        <v>591</v>
      </c>
      <c r="F5" s="2" t="s">
        <v>598</v>
      </c>
      <c r="G5" s="2" t="s">
        <v>47</v>
      </c>
      <c r="H5" s="11">
        <v>3.6</v>
      </c>
      <c r="I5" s="14">
        <v>5.4</v>
      </c>
      <c r="J5" s="14" t="s">
        <v>48</v>
      </c>
      <c r="L5" s="11">
        <v>2</v>
      </c>
      <c r="M5" s="14">
        <v>10.24</v>
      </c>
      <c r="N5" s="299"/>
      <c r="O5" s="41"/>
      <c r="P5" s="292"/>
      <c r="Q5" s="41"/>
    </row>
    <row r="6" spans="2:17" x14ac:dyDescent="0.25">
      <c r="B6" s="258"/>
      <c r="C6" s="258"/>
      <c r="D6" s="2" t="s">
        <v>589</v>
      </c>
      <c r="E6" s="2" t="s">
        <v>592</v>
      </c>
      <c r="F6" s="2" t="s">
        <v>599</v>
      </c>
      <c r="G6" s="2" t="s">
        <v>47</v>
      </c>
      <c r="H6" s="11">
        <v>4</v>
      </c>
      <c r="I6" s="14">
        <v>6</v>
      </c>
      <c r="J6" s="14" t="s">
        <v>48</v>
      </c>
      <c r="L6" s="11">
        <v>3</v>
      </c>
      <c r="M6" s="14">
        <v>15.36</v>
      </c>
      <c r="N6" s="299"/>
      <c r="O6" s="41"/>
      <c r="P6" s="292"/>
      <c r="Q6" s="41"/>
    </row>
    <row r="7" spans="2:17" ht="15.75" thickBot="1" x14ac:dyDescent="0.3">
      <c r="B7" s="258"/>
      <c r="C7" s="258"/>
      <c r="D7" s="2" t="s">
        <v>589</v>
      </c>
      <c r="E7" s="2" t="s">
        <v>593</v>
      </c>
      <c r="F7" s="2" t="s">
        <v>600</v>
      </c>
      <c r="G7" s="2" t="s">
        <v>47</v>
      </c>
      <c r="H7" s="11">
        <v>4.5999999999999996</v>
      </c>
      <c r="I7" s="14">
        <v>6.9</v>
      </c>
      <c r="J7" s="14" t="s">
        <v>48</v>
      </c>
      <c r="L7" s="12">
        <v>4</v>
      </c>
      <c r="M7" s="15">
        <v>20.48</v>
      </c>
      <c r="N7" s="300"/>
      <c r="O7" s="41"/>
      <c r="P7" s="292"/>
      <c r="Q7" s="41"/>
    </row>
    <row r="8" spans="2:17" ht="15.75" thickBot="1" x14ac:dyDescent="0.3">
      <c r="B8" s="258"/>
      <c r="C8" s="258"/>
      <c r="D8" s="2" t="s">
        <v>589</v>
      </c>
      <c r="E8" s="2" t="s">
        <v>594</v>
      </c>
      <c r="F8" s="2" t="s">
        <v>601</v>
      </c>
      <c r="G8" s="2" t="s">
        <v>47</v>
      </c>
      <c r="H8" s="11">
        <v>5</v>
      </c>
      <c r="I8" s="14">
        <v>7.5</v>
      </c>
      <c r="J8" s="14" t="s">
        <v>48</v>
      </c>
      <c r="L8" s="294" t="s">
        <v>611</v>
      </c>
      <c r="M8" s="295"/>
      <c r="N8" s="229">
        <v>533.63</v>
      </c>
      <c r="O8" s="41"/>
      <c r="P8" s="292"/>
      <c r="Q8" s="41"/>
    </row>
    <row r="9" spans="2:17" ht="15.75" thickBot="1" x14ac:dyDescent="0.3">
      <c r="B9" s="258"/>
      <c r="C9" s="258"/>
      <c r="D9" s="2" t="s">
        <v>589</v>
      </c>
      <c r="E9" s="2" t="s">
        <v>595</v>
      </c>
      <c r="F9" s="2" t="s">
        <v>602</v>
      </c>
      <c r="G9" s="2" t="s">
        <v>47</v>
      </c>
      <c r="H9" s="11">
        <v>6</v>
      </c>
      <c r="I9" s="14">
        <v>9</v>
      </c>
      <c r="J9" s="14" t="s">
        <v>48</v>
      </c>
      <c r="L9" s="294" t="s">
        <v>612</v>
      </c>
      <c r="M9" s="295"/>
      <c r="N9" s="230">
        <v>133.57</v>
      </c>
      <c r="O9" s="41"/>
      <c r="P9" s="292"/>
      <c r="Q9" s="41"/>
    </row>
    <row r="10" spans="2:17" x14ac:dyDescent="0.25">
      <c r="B10" s="258"/>
      <c r="C10" s="258"/>
      <c r="D10" s="2" t="s">
        <v>589</v>
      </c>
      <c r="E10" s="2" t="s">
        <v>596</v>
      </c>
      <c r="F10" s="2" t="s">
        <v>603</v>
      </c>
      <c r="G10" s="2" t="s">
        <v>47</v>
      </c>
      <c r="H10" s="11">
        <v>8</v>
      </c>
      <c r="I10" s="14">
        <v>12</v>
      </c>
      <c r="J10" s="14" t="s">
        <v>48</v>
      </c>
      <c r="L10" s="10">
        <v>5</v>
      </c>
      <c r="M10" s="13">
        <v>25.6</v>
      </c>
      <c r="N10" s="226">
        <v>375</v>
      </c>
      <c r="O10" s="41"/>
      <c r="P10" s="292"/>
      <c r="Q10" s="41"/>
    </row>
    <row r="11" spans="2:17" ht="15.75" thickBot="1" x14ac:dyDescent="0.3">
      <c r="B11" s="259"/>
      <c r="C11" s="259"/>
      <c r="D11" s="4"/>
      <c r="E11" s="4"/>
      <c r="F11" s="4"/>
      <c r="G11" s="4"/>
      <c r="H11" s="12"/>
      <c r="I11" s="15"/>
      <c r="J11" s="15"/>
      <c r="L11" s="11">
        <v>6</v>
      </c>
      <c r="M11" s="14">
        <v>30.72</v>
      </c>
      <c r="N11" s="227"/>
      <c r="O11" s="41"/>
      <c r="P11" s="293"/>
      <c r="Q11" s="41"/>
    </row>
    <row r="12" spans="2:17" x14ac:dyDescent="0.25">
      <c r="B12" s="35"/>
      <c r="C12" s="35"/>
      <c r="L12" s="11">
        <v>7</v>
      </c>
      <c r="M12" s="14">
        <v>35.840000000000003</v>
      </c>
      <c r="N12" s="227"/>
    </row>
    <row r="13" spans="2:17" ht="15.75" thickBot="1" x14ac:dyDescent="0.3">
      <c r="B13" s="35"/>
      <c r="C13" s="35"/>
      <c r="E13" s="225"/>
      <c r="L13" s="12">
        <v>8</v>
      </c>
      <c r="M13" s="15">
        <v>40.96</v>
      </c>
      <c r="N13" s="228"/>
    </row>
    <row r="14" spans="2:17" ht="15.75" thickBot="1" x14ac:dyDescent="0.3">
      <c r="B14" s="35"/>
      <c r="C14" s="35"/>
    </row>
    <row r="15" spans="2:17" ht="15.75" thickBot="1" x14ac:dyDescent="0.3">
      <c r="B15" s="301" t="s">
        <v>609</v>
      </c>
      <c r="C15" s="301" t="s">
        <v>587</v>
      </c>
      <c r="D15" s="301" t="s">
        <v>608</v>
      </c>
      <c r="E15" s="302" t="s">
        <v>607</v>
      </c>
      <c r="F15" s="303" t="s">
        <v>610</v>
      </c>
      <c r="G15" s="303" t="s">
        <v>47</v>
      </c>
      <c r="H15" s="304"/>
      <c r="I15" s="304"/>
      <c r="J15" s="303" t="s">
        <v>48</v>
      </c>
      <c r="K15" s="304"/>
      <c r="L15" s="304">
        <v>1</v>
      </c>
      <c r="M15" s="304">
        <v>5.12</v>
      </c>
      <c r="N15" s="305">
        <v>375</v>
      </c>
    </row>
    <row r="16" spans="2:17" x14ac:dyDescent="0.25">
      <c r="B16" s="35"/>
      <c r="C16" s="35"/>
    </row>
    <row r="17" spans="2:13" x14ac:dyDescent="0.25">
      <c r="B17" s="35"/>
      <c r="C17" s="35"/>
    </row>
    <row r="18" spans="2:13" x14ac:dyDescent="0.25">
      <c r="B18" s="35"/>
      <c r="C18" s="35"/>
    </row>
    <row r="19" spans="2:13" x14ac:dyDescent="0.25">
      <c r="B19" s="35"/>
      <c r="C19" s="35"/>
    </row>
    <row r="20" spans="2:13" x14ac:dyDescent="0.25">
      <c r="B20" s="35"/>
      <c r="C20" s="35"/>
    </row>
    <row r="21" spans="2:13" x14ac:dyDescent="0.25">
      <c r="B21" s="35"/>
      <c r="C21" s="35"/>
    </row>
    <row r="22" spans="2:13" x14ac:dyDescent="0.25">
      <c r="B22" s="35"/>
      <c r="C22" s="35"/>
    </row>
    <row r="23" spans="2:13" x14ac:dyDescent="0.25">
      <c r="B23" s="35"/>
      <c r="C23" s="35"/>
    </row>
    <row r="24" spans="2:13" x14ac:dyDescent="0.25">
      <c r="B24" s="35"/>
      <c r="C24" s="35"/>
    </row>
    <row r="25" spans="2:13" hidden="1" x14ac:dyDescent="0.25">
      <c r="B25" s="277"/>
      <c r="C25" s="264"/>
      <c r="D25" s="11"/>
    </row>
    <row r="26" spans="2:13" hidden="1" x14ac:dyDescent="0.25">
      <c r="B26" s="269"/>
      <c r="C26" s="265"/>
      <c r="D26" s="11"/>
    </row>
    <row r="27" spans="2:13" hidden="1" x14ac:dyDescent="0.25">
      <c r="B27" s="269"/>
      <c r="C27" s="265"/>
      <c r="D27" s="11"/>
    </row>
    <row r="28" spans="2:13" hidden="1" x14ac:dyDescent="0.25">
      <c r="B28" s="269"/>
      <c r="C28" s="265"/>
      <c r="D28" s="11"/>
    </row>
    <row r="29" spans="2:13" ht="15.75" hidden="1" thickBot="1" x14ac:dyDescent="0.3">
      <c r="B29" s="270"/>
      <c r="C29" s="266"/>
      <c r="D29" s="12"/>
      <c r="E29" s="4"/>
      <c r="F29" s="4"/>
      <c r="G29" s="4"/>
      <c r="H29" s="4"/>
      <c r="I29" s="4"/>
      <c r="J29" s="4"/>
      <c r="M29" s="4"/>
    </row>
    <row r="30" spans="2:13" hidden="1" x14ac:dyDescent="0.25">
      <c r="B30" s="268"/>
      <c r="C30" s="267"/>
    </row>
    <row r="31" spans="2:13" hidden="1" x14ac:dyDescent="0.25">
      <c r="B31" s="269"/>
      <c r="C31" s="265"/>
    </row>
    <row r="32" spans="2:13" hidden="1" x14ac:dyDescent="0.25">
      <c r="B32" s="269"/>
      <c r="C32" s="265"/>
    </row>
    <row r="33" spans="2:13" hidden="1" x14ac:dyDescent="0.25">
      <c r="B33" s="269"/>
      <c r="C33" s="265"/>
    </row>
    <row r="34" spans="2:13" ht="15.75" hidden="1" thickBot="1" x14ac:dyDescent="0.3">
      <c r="B34" s="270"/>
      <c r="C34" s="266"/>
    </row>
    <row r="35" spans="2:13" ht="14.25" hidden="1" customHeight="1" x14ac:dyDescent="0.25">
      <c r="B35" s="268"/>
      <c r="C35" s="267"/>
      <c r="D35" s="10"/>
      <c r="E35" s="19"/>
      <c r="F35" s="19"/>
      <c r="G35" s="19"/>
      <c r="H35" s="19"/>
      <c r="I35" s="19"/>
      <c r="J35" s="19"/>
      <c r="M35" s="19"/>
    </row>
    <row r="36" spans="2:13" ht="14.25" hidden="1" customHeight="1" x14ac:dyDescent="0.25">
      <c r="B36" s="269"/>
      <c r="C36" s="265"/>
      <c r="D36" s="11"/>
    </row>
    <row r="37" spans="2:13" ht="14.25" hidden="1" customHeight="1" x14ac:dyDescent="0.25">
      <c r="B37" s="269"/>
      <c r="C37" s="265"/>
      <c r="D37" s="11"/>
    </row>
    <row r="38" spans="2:13" ht="14.25" hidden="1" customHeight="1" x14ac:dyDescent="0.25">
      <c r="B38" s="269"/>
      <c r="C38" s="265"/>
      <c r="D38" s="11"/>
    </row>
    <row r="39" spans="2:13" ht="14.25" hidden="1" customHeight="1" x14ac:dyDescent="0.25">
      <c r="B39" s="269"/>
      <c r="C39" s="265"/>
      <c r="D39" s="11"/>
    </row>
    <row r="40" spans="2:13" ht="14.25" hidden="1" customHeight="1" x14ac:dyDescent="0.25">
      <c r="B40" s="269"/>
      <c r="C40" s="265"/>
      <c r="D40" s="11"/>
    </row>
    <row r="41" spans="2:13" ht="14.25" hidden="1" customHeight="1" x14ac:dyDescent="0.25">
      <c r="B41" s="269"/>
      <c r="C41" s="265"/>
      <c r="D41" s="11"/>
    </row>
    <row r="42" spans="2:13" ht="14.25" hidden="1" customHeight="1" x14ac:dyDescent="0.25">
      <c r="B42" s="269"/>
      <c r="C42" s="265"/>
      <c r="D42" s="11"/>
    </row>
    <row r="43" spans="2:13" ht="14.25" hidden="1" customHeight="1" x14ac:dyDescent="0.25">
      <c r="B43" s="269"/>
      <c r="C43" s="265"/>
      <c r="D43" s="11"/>
    </row>
    <row r="44" spans="2:13" ht="14.25" hidden="1" customHeight="1" x14ac:dyDescent="0.25">
      <c r="B44" s="269"/>
      <c r="C44" s="265"/>
      <c r="D44" s="11"/>
    </row>
    <row r="45" spans="2:13" ht="14.25" hidden="1" customHeight="1" x14ac:dyDescent="0.25">
      <c r="B45" s="269"/>
      <c r="C45" s="265"/>
      <c r="D45" s="11"/>
    </row>
    <row r="46" spans="2:13" ht="14.25" hidden="1" customHeight="1" thickBot="1" x14ac:dyDescent="0.3">
      <c r="B46" s="270"/>
      <c r="C46" s="266"/>
      <c r="D46" s="12"/>
      <c r="E46" s="4"/>
      <c r="F46" s="4"/>
      <c r="G46" s="4"/>
      <c r="H46" s="4"/>
      <c r="I46" s="4"/>
      <c r="J46" s="4"/>
      <c r="M46" s="4"/>
    </row>
    <row r="47" spans="2:13" ht="14.25" hidden="1" customHeight="1" x14ac:dyDescent="0.25">
      <c r="B47" s="268"/>
      <c r="C47" s="267"/>
    </row>
    <row r="48" spans="2:13" ht="14.25" hidden="1" customHeight="1" x14ac:dyDescent="0.25">
      <c r="B48" s="269"/>
      <c r="C48" s="265"/>
    </row>
    <row r="49" spans="2:17" ht="14.25" hidden="1" customHeight="1" x14ac:dyDescent="0.25">
      <c r="B49" s="269"/>
      <c r="C49" s="265"/>
    </row>
    <row r="50" spans="2:17" ht="14.25" hidden="1" customHeight="1" x14ac:dyDescent="0.25">
      <c r="B50" s="269"/>
      <c r="C50" s="265"/>
    </row>
    <row r="51" spans="2:17" ht="14.25" hidden="1" customHeight="1" x14ac:dyDescent="0.25">
      <c r="B51" s="269"/>
      <c r="C51" s="265"/>
    </row>
    <row r="52" spans="2:17" ht="14.25" hidden="1" customHeight="1" x14ac:dyDescent="0.25">
      <c r="B52" s="269"/>
      <c r="C52" s="265"/>
    </row>
    <row r="53" spans="2:17" ht="14.25" hidden="1" customHeight="1" x14ac:dyDescent="0.25">
      <c r="B53" s="269"/>
      <c r="C53" s="265"/>
    </row>
    <row r="54" spans="2:17" ht="14.25" hidden="1" customHeight="1" x14ac:dyDescent="0.25">
      <c r="B54" s="269"/>
      <c r="C54" s="265"/>
    </row>
    <row r="55" spans="2:17" ht="14.25" hidden="1" customHeight="1" x14ac:dyDescent="0.25">
      <c r="B55" s="269"/>
      <c r="C55" s="265"/>
    </row>
    <row r="56" spans="2:17" ht="14.25" hidden="1" customHeight="1" x14ac:dyDescent="0.25">
      <c r="B56" s="269"/>
      <c r="C56" s="265"/>
    </row>
    <row r="57" spans="2:17" ht="14.25" hidden="1" customHeight="1" x14ac:dyDescent="0.25">
      <c r="B57" s="269"/>
      <c r="C57" s="265"/>
    </row>
    <row r="58" spans="2:17" ht="14.25" hidden="1" customHeight="1" thickBot="1" x14ac:dyDescent="0.3">
      <c r="B58" s="270"/>
      <c r="C58" s="266"/>
    </row>
    <row r="59" spans="2:17" hidden="1" x14ac:dyDescent="0.25">
      <c r="B59" s="274"/>
      <c r="C59" s="271"/>
      <c r="D59" s="151"/>
      <c r="E59" s="132"/>
      <c r="F59" s="19"/>
      <c r="G59" s="19"/>
      <c r="H59" s="19"/>
      <c r="I59" s="19"/>
      <c r="J59" s="19"/>
      <c r="M59" s="19"/>
    </row>
    <row r="60" spans="2:17" hidden="1" x14ac:dyDescent="0.25">
      <c r="B60" s="275"/>
      <c r="C60" s="272"/>
      <c r="D60" s="152"/>
    </row>
    <row r="61" spans="2:17" hidden="1" x14ac:dyDescent="0.25">
      <c r="B61" s="275"/>
      <c r="C61" s="272"/>
      <c r="D61" s="152"/>
      <c r="N61" s="14"/>
      <c r="O61" s="14"/>
      <c r="P61" s="14"/>
      <c r="Q61" s="14"/>
    </row>
    <row r="62" spans="2:17" hidden="1" x14ac:dyDescent="0.25">
      <c r="B62" s="275"/>
      <c r="C62" s="272"/>
      <c r="D62" s="152"/>
    </row>
    <row r="63" spans="2:17" hidden="1" x14ac:dyDescent="0.25">
      <c r="B63" s="275"/>
      <c r="C63" s="272"/>
      <c r="D63" s="152"/>
    </row>
    <row r="64" spans="2:17" hidden="1" x14ac:dyDescent="0.25">
      <c r="B64" s="275"/>
      <c r="C64" s="272"/>
      <c r="D64" s="152"/>
    </row>
    <row r="65" spans="2:17" ht="15.75" hidden="1" thickBot="1" x14ac:dyDescent="0.3">
      <c r="B65" s="276"/>
      <c r="C65" s="273"/>
      <c r="D65" s="153"/>
      <c r="E65" s="4"/>
      <c r="F65" s="4"/>
      <c r="G65" s="4"/>
      <c r="H65" s="4"/>
      <c r="I65" s="4"/>
      <c r="J65" s="4"/>
      <c r="M65" s="4"/>
    </row>
    <row r="66" spans="2:17" hidden="1" x14ac:dyDescent="0.25">
      <c r="B66" s="262"/>
      <c r="C66" s="257"/>
      <c r="D66" s="10"/>
      <c r="E66" s="19"/>
      <c r="F66" s="19"/>
      <c r="G66" s="19"/>
      <c r="H66" s="19"/>
      <c r="I66" s="19"/>
      <c r="J66" s="19"/>
      <c r="M66" s="19"/>
    </row>
    <row r="67" spans="2:17" hidden="1" x14ac:dyDescent="0.25">
      <c r="B67" s="231"/>
      <c r="C67" s="258"/>
      <c r="D67" s="11"/>
    </row>
    <row r="68" spans="2:17" hidden="1" x14ac:dyDescent="0.25">
      <c r="B68" s="231"/>
      <c r="C68" s="258"/>
      <c r="D68" s="11"/>
    </row>
    <row r="69" spans="2:17" hidden="1" x14ac:dyDescent="0.25">
      <c r="B69" s="231"/>
      <c r="C69" s="258"/>
      <c r="D69" s="11"/>
    </row>
    <row r="70" spans="2:17" ht="15.75" hidden="1" thickBot="1" x14ac:dyDescent="0.3">
      <c r="B70" s="263"/>
      <c r="C70" s="259"/>
      <c r="D70" s="12"/>
      <c r="E70" s="4"/>
      <c r="F70" s="4"/>
      <c r="G70" s="4"/>
      <c r="H70" s="4"/>
      <c r="I70" s="4"/>
      <c r="J70" s="4"/>
      <c r="M70" s="4"/>
    </row>
    <row r="71" spans="2:17" hidden="1" x14ac:dyDescent="0.25">
      <c r="B71" s="175"/>
      <c r="C71" s="176"/>
      <c r="D71" s="177"/>
      <c r="E71" s="177"/>
      <c r="F71" s="177"/>
      <c r="G71" s="177"/>
      <c r="H71" s="177"/>
      <c r="I71" s="177"/>
      <c r="J71" s="177"/>
      <c r="M71" s="177"/>
      <c r="N71" s="177"/>
      <c r="O71" s="177"/>
      <c r="P71" s="177"/>
      <c r="Q71" s="177"/>
    </row>
    <row r="72" spans="2:17" hidden="1" x14ac:dyDescent="0.25">
      <c r="B72" s="262"/>
      <c r="C72" s="257"/>
      <c r="D72" s="10"/>
      <c r="E72" s="19"/>
      <c r="F72" s="19"/>
      <c r="G72" s="19"/>
      <c r="H72" s="19"/>
      <c r="I72" s="19"/>
      <c r="J72" s="19"/>
      <c r="M72" s="19"/>
    </row>
    <row r="73" spans="2:17" hidden="1" x14ac:dyDescent="0.25">
      <c r="B73" s="231"/>
      <c r="C73" s="258"/>
      <c r="D73" s="11"/>
    </row>
    <row r="74" spans="2:17" hidden="1" x14ac:dyDescent="0.25">
      <c r="B74" s="231"/>
      <c r="C74" s="258"/>
      <c r="D74" s="11"/>
    </row>
    <row r="75" spans="2:17" hidden="1" x14ac:dyDescent="0.25">
      <c r="B75" s="231"/>
      <c r="C75" s="258"/>
      <c r="D75" s="11"/>
    </row>
    <row r="76" spans="2:17" hidden="1" x14ac:dyDescent="0.25">
      <c r="B76" s="231"/>
      <c r="C76" s="258"/>
      <c r="D76" s="11"/>
    </row>
    <row r="77" spans="2:17" ht="15.75" hidden="1" thickBot="1" x14ac:dyDescent="0.3">
      <c r="B77" s="263"/>
      <c r="C77" s="259"/>
      <c r="D77" s="12"/>
      <c r="E77" s="4"/>
      <c r="F77" s="4"/>
      <c r="G77" s="4"/>
      <c r="H77" s="4"/>
      <c r="I77" s="4"/>
      <c r="J77" s="4"/>
      <c r="M77" s="4"/>
    </row>
    <row r="78" spans="2:17" hidden="1" x14ac:dyDescent="0.25">
      <c r="B78" s="262"/>
      <c r="C78" s="257"/>
    </row>
    <row r="79" spans="2:17" hidden="1" x14ac:dyDescent="0.25">
      <c r="B79" s="231"/>
      <c r="C79" s="258"/>
    </row>
    <row r="80" spans="2:17" hidden="1" x14ac:dyDescent="0.25">
      <c r="B80" s="231"/>
      <c r="C80" s="258"/>
    </row>
    <row r="81" spans="2:13" hidden="1" x14ac:dyDescent="0.25">
      <c r="B81" s="231"/>
      <c r="C81" s="258"/>
    </row>
    <row r="82" spans="2:13" ht="15.75" hidden="1" thickBot="1" x14ac:dyDescent="0.3">
      <c r="B82" s="263"/>
      <c r="C82" s="259"/>
    </row>
    <row r="83" spans="2:13" hidden="1" x14ac:dyDescent="0.25">
      <c r="B83" s="262"/>
      <c r="C83" s="257"/>
      <c r="D83" s="10"/>
      <c r="E83" s="19"/>
      <c r="F83" s="19"/>
      <c r="G83" s="19"/>
      <c r="H83" s="19"/>
      <c r="I83" s="19"/>
      <c r="J83" s="19"/>
      <c r="M83" s="19"/>
    </row>
    <row r="84" spans="2:13" hidden="1" x14ac:dyDescent="0.25">
      <c r="B84" s="231"/>
      <c r="C84" s="258"/>
      <c r="D84" s="11"/>
    </row>
    <row r="85" spans="2:13" hidden="1" x14ac:dyDescent="0.25">
      <c r="B85" s="231"/>
      <c r="C85" s="258"/>
      <c r="D85" s="11"/>
    </row>
    <row r="86" spans="2:13" hidden="1" x14ac:dyDescent="0.25">
      <c r="B86" s="231"/>
      <c r="C86" s="258"/>
      <c r="D86" s="11"/>
    </row>
    <row r="87" spans="2:13" hidden="1" x14ac:dyDescent="0.25">
      <c r="B87" s="231"/>
      <c r="C87" s="258"/>
      <c r="D87" s="11"/>
    </row>
    <row r="88" spans="2:13" ht="15.75" hidden="1" thickBot="1" x14ac:dyDescent="0.3">
      <c r="B88" s="231"/>
      <c r="C88" s="258"/>
      <c r="D88" s="12"/>
      <c r="E88" s="4"/>
      <c r="F88" s="4"/>
      <c r="G88" s="4"/>
      <c r="H88" s="4"/>
      <c r="I88" s="4"/>
      <c r="J88" s="4"/>
      <c r="M88" s="4"/>
    </row>
    <row r="89" spans="2:13" hidden="1" x14ac:dyDescent="0.25">
      <c r="B89" s="262"/>
      <c r="C89" s="257"/>
    </row>
    <row r="90" spans="2:13" hidden="1" x14ac:dyDescent="0.25">
      <c r="B90" s="231"/>
      <c r="C90" s="258"/>
    </row>
    <row r="91" spans="2:13" hidden="1" x14ac:dyDescent="0.25">
      <c r="B91" s="231"/>
      <c r="C91" s="258"/>
    </row>
    <row r="92" spans="2:13" hidden="1" x14ac:dyDescent="0.25">
      <c r="B92" s="231"/>
      <c r="C92" s="258"/>
    </row>
    <row r="93" spans="2:13" hidden="1" x14ac:dyDescent="0.25">
      <c r="B93" s="231"/>
      <c r="C93" s="258"/>
    </row>
    <row r="94" spans="2:13" ht="15.75" hidden="1" thickBot="1" x14ac:dyDescent="0.3">
      <c r="B94" s="263"/>
      <c r="C94" s="259"/>
    </row>
    <row r="95" spans="2:13" hidden="1" x14ac:dyDescent="0.25">
      <c r="B95" s="257"/>
      <c r="C95" s="257"/>
      <c r="D95" s="10"/>
      <c r="E95" s="19"/>
      <c r="F95" s="19"/>
      <c r="G95" s="19"/>
      <c r="H95" s="19"/>
      <c r="I95" s="19"/>
      <c r="J95" s="19"/>
      <c r="M95" s="19"/>
    </row>
    <row r="96" spans="2:13" hidden="1" x14ac:dyDescent="0.25">
      <c r="B96" s="258"/>
      <c r="C96" s="258"/>
      <c r="D96" s="11"/>
    </row>
    <row r="97" spans="2:13" hidden="1" x14ac:dyDescent="0.25">
      <c r="B97" s="258"/>
      <c r="C97" s="258"/>
      <c r="D97" s="11"/>
    </row>
    <row r="98" spans="2:13" hidden="1" x14ac:dyDescent="0.25">
      <c r="B98" s="258"/>
      <c r="C98" s="258"/>
      <c r="D98" s="11"/>
    </row>
    <row r="99" spans="2:13" hidden="1" x14ac:dyDescent="0.25">
      <c r="B99" s="258"/>
      <c r="C99" s="258"/>
      <c r="D99" s="11"/>
    </row>
    <row r="100" spans="2:13" hidden="1" x14ac:dyDescent="0.25">
      <c r="B100" s="258"/>
      <c r="C100" s="258"/>
      <c r="D100" s="11"/>
    </row>
    <row r="101" spans="2:13" ht="15.75" hidden="1" thickBot="1" x14ac:dyDescent="0.3">
      <c r="B101" s="259"/>
      <c r="C101" s="259"/>
      <c r="D101" s="12"/>
      <c r="E101" s="4"/>
      <c r="F101" s="4"/>
      <c r="G101" s="4"/>
      <c r="H101" s="4"/>
      <c r="I101" s="4"/>
      <c r="J101" s="4"/>
      <c r="M101" s="4"/>
    </row>
    <row r="102" spans="2:13" hidden="1" x14ac:dyDescent="0.25">
      <c r="B102" s="257"/>
      <c r="C102" s="257"/>
      <c r="D102" s="11"/>
    </row>
    <row r="103" spans="2:13" hidden="1" x14ac:dyDescent="0.25">
      <c r="B103" s="258"/>
      <c r="C103" s="258"/>
      <c r="D103" s="11"/>
    </row>
    <row r="104" spans="2:13" hidden="1" x14ac:dyDescent="0.25">
      <c r="B104" s="258"/>
      <c r="C104" s="258"/>
      <c r="D104" s="11"/>
    </row>
    <row r="105" spans="2:13" hidden="1" x14ac:dyDescent="0.25">
      <c r="B105" s="258"/>
      <c r="C105" s="258"/>
      <c r="D105" s="11"/>
    </row>
    <row r="106" spans="2:13" ht="15.75" hidden="1" thickBot="1" x14ac:dyDescent="0.3">
      <c r="B106" s="259"/>
      <c r="C106" s="259"/>
      <c r="D106" s="11"/>
    </row>
    <row r="107" spans="2:13" hidden="1" x14ac:dyDescent="0.25">
      <c r="B107" s="257"/>
      <c r="C107" s="257"/>
      <c r="D107" s="10"/>
      <c r="E107" s="19"/>
      <c r="F107" s="19"/>
      <c r="G107" s="19"/>
      <c r="H107" s="19"/>
      <c r="I107" s="19"/>
      <c r="J107" s="19"/>
      <c r="M107" s="19"/>
    </row>
    <row r="108" spans="2:13" hidden="1" x14ac:dyDescent="0.25">
      <c r="B108" s="258"/>
      <c r="C108" s="258"/>
      <c r="D108" s="11"/>
    </row>
    <row r="109" spans="2:13" hidden="1" x14ac:dyDescent="0.25">
      <c r="B109" s="258"/>
      <c r="C109" s="258"/>
      <c r="D109" s="11"/>
    </row>
    <row r="110" spans="2:13" hidden="1" x14ac:dyDescent="0.25">
      <c r="B110" s="258"/>
      <c r="C110" s="258"/>
      <c r="D110" s="11"/>
    </row>
    <row r="111" spans="2:13" hidden="1" x14ac:dyDescent="0.25">
      <c r="B111" s="258"/>
      <c r="C111" s="258"/>
      <c r="D111" s="11"/>
    </row>
    <row r="112" spans="2:13" hidden="1" x14ac:dyDescent="0.25">
      <c r="B112" s="258"/>
      <c r="C112" s="258"/>
      <c r="D112" s="11"/>
    </row>
    <row r="113" spans="2:13" hidden="1" x14ac:dyDescent="0.25">
      <c r="B113" s="258"/>
      <c r="C113" s="258"/>
      <c r="D113" s="11"/>
    </row>
    <row r="114" spans="2:13" hidden="1" x14ac:dyDescent="0.25">
      <c r="B114" s="258"/>
      <c r="C114" s="258"/>
      <c r="D114" s="11"/>
    </row>
    <row r="115" spans="2:13" ht="15.75" hidden="1" thickBot="1" x14ac:dyDescent="0.3">
      <c r="B115" s="259"/>
      <c r="C115" s="259"/>
      <c r="D115" s="12"/>
      <c r="E115" s="4"/>
      <c r="F115" s="4"/>
      <c r="G115" s="4"/>
      <c r="H115" s="4"/>
      <c r="I115" s="4"/>
      <c r="J115" s="4"/>
      <c r="M115" s="4"/>
    </row>
    <row r="116" spans="2:13" hidden="1" x14ac:dyDescent="0.25">
      <c r="B116" s="262"/>
      <c r="C116" s="257"/>
      <c r="D116" s="11"/>
    </row>
    <row r="117" spans="2:13" hidden="1" x14ac:dyDescent="0.25">
      <c r="B117" s="231"/>
      <c r="C117" s="258"/>
      <c r="D117" s="11"/>
    </row>
    <row r="118" spans="2:13" hidden="1" x14ac:dyDescent="0.25">
      <c r="B118" s="231"/>
      <c r="C118" s="258"/>
      <c r="D118" s="11"/>
    </row>
    <row r="119" spans="2:13" hidden="1" x14ac:dyDescent="0.25">
      <c r="B119" s="231"/>
      <c r="C119" s="258"/>
      <c r="D119" s="11"/>
    </row>
    <row r="120" spans="2:13" hidden="1" x14ac:dyDescent="0.25">
      <c r="B120" s="231"/>
      <c r="C120" s="258"/>
      <c r="D120" s="11"/>
    </row>
    <row r="121" spans="2:13" ht="15.75" hidden="1" thickBot="1" x14ac:dyDescent="0.3">
      <c r="B121" s="263"/>
      <c r="C121" s="259"/>
      <c r="D121" s="11"/>
    </row>
    <row r="122" spans="2:13" hidden="1" x14ac:dyDescent="0.25">
      <c r="B122" s="262"/>
      <c r="C122" s="257"/>
      <c r="D122" s="10"/>
      <c r="E122" s="19"/>
      <c r="F122" s="19"/>
      <c r="G122" s="19"/>
      <c r="H122" s="19"/>
      <c r="I122" s="19"/>
      <c r="J122" s="19"/>
      <c r="M122" s="19"/>
    </row>
    <row r="123" spans="2:13" hidden="1" x14ac:dyDescent="0.25">
      <c r="B123" s="231"/>
      <c r="C123" s="258"/>
      <c r="D123" s="11"/>
    </row>
    <row r="124" spans="2:13" ht="15.75" hidden="1" thickBot="1" x14ac:dyDescent="0.3">
      <c r="B124" s="263"/>
      <c r="C124" s="259"/>
      <c r="D124" s="12"/>
      <c r="E124" s="4"/>
      <c r="F124" s="4"/>
      <c r="G124" s="4"/>
      <c r="H124" s="4"/>
      <c r="I124" s="4"/>
      <c r="J124" s="4"/>
      <c r="M124" s="4"/>
    </row>
    <row r="125" spans="2:13" hidden="1" x14ac:dyDescent="0.25">
      <c r="B125" s="257"/>
      <c r="C125" s="257"/>
    </row>
    <row r="126" spans="2:13" hidden="1" x14ac:dyDescent="0.25">
      <c r="B126" s="258"/>
      <c r="C126" s="258"/>
    </row>
    <row r="127" spans="2:13" hidden="1" x14ac:dyDescent="0.25">
      <c r="B127" s="258"/>
      <c r="C127" s="258"/>
    </row>
    <row r="128" spans="2:13" ht="15.75" hidden="1" thickBot="1" x14ac:dyDescent="0.3">
      <c r="B128" s="259"/>
      <c r="C128" s="259"/>
    </row>
    <row r="129" spans="2:13" hidden="1" x14ac:dyDescent="0.25">
      <c r="B129" s="257"/>
      <c r="C129" s="257"/>
      <c r="D129" s="10"/>
      <c r="E129" s="19"/>
      <c r="F129" s="19"/>
      <c r="G129" s="19"/>
      <c r="H129" s="19"/>
      <c r="I129" s="19"/>
      <c r="J129" s="19"/>
      <c r="M129" s="19"/>
    </row>
    <row r="130" spans="2:13" hidden="1" x14ac:dyDescent="0.25">
      <c r="B130" s="258"/>
      <c r="C130" s="258"/>
      <c r="D130" s="11"/>
    </row>
    <row r="131" spans="2:13" hidden="1" x14ac:dyDescent="0.25">
      <c r="B131" s="258"/>
      <c r="C131" s="258"/>
      <c r="D131" s="11"/>
    </row>
    <row r="132" spans="2:13" hidden="1" x14ac:dyDescent="0.25">
      <c r="B132" s="258"/>
      <c r="C132" s="258"/>
      <c r="D132" s="11"/>
    </row>
    <row r="133" spans="2:13" ht="15.75" hidden="1" thickBot="1" x14ac:dyDescent="0.3">
      <c r="B133" s="259"/>
      <c r="C133" s="259"/>
      <c r="D133" s="12"/>
      <c r="E133" s="4"/>
      <c r="F133" s="4"/>
      <c r="G133" s="4"/>
      <c r="H133" s="4"/>
      <c r="I133" s="4"/>
      <c r="J133" s="4"/>
      <c r="M133" s="4"/>
    </row>
    <row r="134" spans="2:13" hidden="1" x14ac:dyDescent="0.25">
      <c r="B134" s="257"/>
      <c r="C134" s="257"/>
    </row>
    <row r="135" spans="2:13" ht="15.75" hidden="1" thickBot="1" x14ac:dyDescent="0.3">
      <c r="B135" s="259"/>
      <c r="C135" s="259"/>
    </row>
    <row r="136" spans="2:13" hidden="1" x14ac:dyDescent="0.25">
      <c r="B136" s="257"/>
      <c r="C136" s="257"/>
      <c r="D136" s="10"/>
      <c r="E136" s="19"/>
      <c r="F136" s="19"/>
      <c r="G136" s="19"/>
      <c r="H136" s="19"/>
      <c r="I136" s="19"/>
      <c r="J136" s="19"/>
      <c r="M136" s="19"/>
    </row>
    <row r="137" spans="2:13" hidden="1" x14ac:dyDescent="0.25">
      <c r="B137" s="258"/>
      <c r="C137" s="258"/>
      <c r="D137" s="11"/>
    </row>
    <row r="138" spans="2:13" ht="15.75" hidden="1" thickBot="1" x14ac:dyDescent="0.3">
      <c r="B138" s="259"/>
      <c r="C138" s="259"/>
      <c r="D138" s="12"/>
      <c r="E138" s="4"/>
      <c r="F138" s="4"/>
      <c r="G138" s="4"/>
      <c r="H138" s="4"/>
      <c r="I138" s="4"/>
      <c r="J138" s="4"/>
      <c r="M138" s="4"/>
    </row>
    <row r="139" spans="2:13" hidden="1" x14ac:dyDescent="0.25">
      <c r="B139" s="257"/>
      <c r="C139" s="257"/>
    </row>
    <row r="140" spans="2:13" ht="15.75" hidden="1" thickBot="1" x14ac:dyDescent="0.3">
      <c r="B140" s="259"/>
      <c r="C140" s="259"/>
    </row>
    <row r="141" spans="2:13" hidden="1" x14ac:dyDescent="0.25">
      <c r="B141" s="262"/>
      <c r="C141" s="257"/>
      <c r="D141" s="10"/>
      <c r="E141" s="19"/>
      <c r="F141" s="19"/>
      <c r="G141" s="19"/>
      <c r="H141" s="19"/>
      <c r="I141" s="19"/>
      <c r="J141" s="19"/>
      <c r="M141" s="19"/>
    </row>
    <row r="142" spans="2:13" hidden="1" x14ac:dyDescent="0.25">
      <c r="B142" s="231"/>
      <c r="C142" s="258"/>
      <c r="D142" s="11"/>
    </row>
    <row r="143" spans="2:13" hidden="1" x14ac:dyDescent="0.25">
      <c r="B143" s="231"/>
      <c r="C143" s="258"/>
      <c r="D143" s="11"/>
    </row>
    <row r="144" spans="2:13" hidden="1" x14ac:dyDescent="0.25">
      <c r="B144" s="231"/>
      <c r="C144" s="258"/>
      <c r="D144" s="11"/>
    </row>
    <row r="145" spans="2:13" ht="15.75" hidden="1" thickBot="1" x14ac:dyDescent="0.3">
      <c r="B145" s="263"/>
      <c r="C145" s="259"/>
      <c r="D145" s="12"/>
      <c r="E145" s="4"/>
      <c r="F145" s="4"/>
      <c r="G145" s="4"/>
      <c r="H145" s="4"/>
      <c r="I145" s="4"/>
      <c r="J145" s="4"/>
      <c r="M145" s="4"/>
    </row>
    <row r="146" spans="2:13" hidden="1" x14ac:dyDescent="0.25">
      <c r="B146" s="257"/>
      <c r="C146" s="257"/>
    </row>
    <row r="147" spans="2:13" hidden="1" x14ac:dyDescent="0.25">
      <c r="B147" s="258"/>
      <c r="C147" s="258"/>
    </row>
    <row r="148" spans="2:13" ht="15.75" hidden="1" thickBot="1" x14ac:dyDescent="0.3">
      <c r="B148" s="259"/>
      <c r="C148" s="259"/>
    </row>
    <row r="149" spans="2:13" ht="15.75" hidden="1" thickBot="1" x14ac:dyDescent="0.3">
      <c r="B149" s="135"/>
      <c r="C149" s="1"/>
      <c r="D149" s="135"/>
      <c r="E149" s="166"/>
      <c r="F149" s="166"/>
      <c r="G149" s="166"/>
      <c r="H149" s="166"/>
      <c r="I149" s="166"/>
      <c r="J149" s="166"/>
      <c r="M149" s="166"/>
    </row>
    <row r="150" spans="2:13" hidden="1" x14ac:dyDescent="0.25">
      <c r="B150" s="257"/>
      <c r="C150" s="257"/>
    </row>
    <row r="151" spans="2:13" hidden="1" x14ac:dyDescent="0.25">
      <c r="B151" s="258"/>
      <c r="C151" s="258"/>
    </row>
    <row r="152" spans="2:13" hidden="1" x14ac:dyDescent="0.25">
      <c r="B152" s="258"/>
      <c r="C152" s="258"/>
    </row>
    <row r="153" spans="2:13" hidden="1" x14ac:dyDescent="0.25">
      <c r="B153" s="258"/>
      <c r="C153" s="258"/>
    </row>
    <row r="154" spans="2:13" hidden="1" x14ac:dyDescent="0.25">
      <c r="B154" s="258"/>
      <c r="C154" s="258"/>
    </row>
    <row r="155" spans="2:13" hidden="1" x14ac:dyDescent="0.25">
      <c r="B155" s="258"/>
      <c r="C155" s="258"/>
    </row>
    <row r="156" spans="2:13" ht="15.75" hidden="1" thickBot="1" x14ac:dyDescent="0.3">
      <c r="B156" s="259"/>
      <c r="C156" s="259"/>
    </row>
    <row r="157" spans="2:13" hidden="1" x14ac:dyDescent="0.25">
      <c r="B157" s="257"/>
      <c r="C157" s="257"/>
      <c r="D157" s="10"/>
      <c r="E157" s="19"/>
      <c r="F157" s="19"/>
      <c r="G157" s="19"/>
      <c r="H157" s="19"/>
      <c r="I157" s="19"/>
      <c r="J157" s="19"/>
      <c r="M157" s="19"/>
    </row>
    <row r="158" spans="2:13" hidden="1" x14ac:dyDescent="0.25">
      <c r="B158" s="258"/>
      <c r="C158" s="258"/>
      <c r="D158" s="11"/>
    </row>
    <row r="159" spans="2:13" hidden="1" x14ac:dyDescent="0.25">
      <c r="B159" s="258"/>
      <c r="C159" s="258"/>
      <c r="D159" s="11"/>
    </row>
    <row r="160" spans="2:13" hidden="1" x14ac:dyDescent="0.25">
      <c r="B160" s="258"/>
      <c r="C160" s="258"/>
      <c r="D160" s="11"/>
    </row>
    <row r="161" spans="2:17" hidden="1" x14ac:dyDescent="0.25">
      <c r="B161" s="258"/>
      <c r="C161" s="258"/>
      <c r="D161" s="11"/>
    </row>
    <row r="162" spans="2:17" ht="15.75" hidden="1" thickBot="1" x14ac:dyDescent="0.3">
      <c r="B162" s="259"/>
      <c r="C162" s="259"/>
      <c r="D162" s="12"/>
      <c r="E162" s="4"/>
      <c r="F162" s="4"/>
      <c r="G162" s="4"/>
      <c r="H162" s="4"/>
      <c r="I162" s="4"/>
      <c r="J162" s="4"/>
      <c r="M162" s="4"/>
    </row>
    <row r="163" spans="2:17" hidden="1" x14ac:dyDescent="0.25">
      <c r="B163" s="257"/>
      <c r="C163" s="257"/>
    </row>
    <row r="164" spans="2:17" hidden="1" x14ac:dyDescent="0.25">
      <c r="B164" s="258"/>
      <c r="C164" s="258"/>
    </row>
    <row r="165" spans="2:17" hidden="1" x14ac:dyDescent="0.25">
      <c r="B165" s="258"/>
      <c r="C165" s="258"/>
    </row>
    <row r="166" spans="2:17" hidden="1" x14ac:dyDescent="0.25">
      <c r="B166" s="258"/>
      <c r="C166" s="258"/>
    </row>
    <row r="167" spans="2:17" hidden="1" x14ac:dyDescent="0.25">
      <c r="B167" s="258"/>
      <c r="C167" s="258"/>
    </row>
    <row r="168" spans="2:17" ht="15.75" hidden="1" thickBot="1" x14ac:dyDescent="0.3">
      <c r="B168" s="259"/>
      <c r="C168" s="259"/>
    </row>
    <row r="169" spans="2:17" hidden="1" x14ac:dyDescent="0.25">
      <c r="B169" s="262"/>
      <c r="C169" s="257"/>
      <c r="D169" s="10"/>
      <c r="E169" s="19"/>
      <c r="F169" s="19"/>
      <c r="G169" s="19"/>
      <c r="H169" s="19"/>
      <c r="I169" s="19"/>
      <c r="J169" s="19"/>
      <c r="M169" s="19"/>
    </row>
    <row r="170" spans="2:17" hidden="1" x14ac:dyDescent="0.25">
      <c r="B170" s="231"/>
      <c r="C170" s="258"/>
      <c r="D170" s="11"/>
    </row>
    <row r="171" spans="2:17" hidden="1" x14ac:dyDescent="0.25">
      <c r="B171" s="231"/>
      <c r="C171" s="258"/>
      <c r="D171" s="11"/>
    </row>
    <row r="172" spans="2:17" hidden="1" x14ac:dyDescent="0.25">
      <c r="B172" s="231"/>
      <c r="C172" s="258"/>
      <c r="D172" s="11"/>
    </row>
    <row r="173" spans="2:17" hidden="1" x14ac:dyDescent="0.25">
      <c r="B173" s="231"/>
      <c r="C173" s="258"/>
      <c r="D173" s="11"/>
    </row>
    <row r="174" spans="2:17" ht="15.75" hidden="1" thickBot="1" x14ac:dyDescent="0.3">
      <c r="B174" s="263"/>
      <c r="C174" s="259"/>
      <c r="D174" s="12"/>
      <c r="E174" s="4"/>
      <c r="F174" s="4"/>
      <c r="G174" s="4"/>
      <c r="H174" s="4"/>
      <c r="I174" s="4"/>
      <c r="J174" s="4"/>
      <c r="M174" s="4"/>
    </row>
    <row r="175" spans="2:17" hidden="1" x14ac:dyDescent="0.25">
      <c r="B175" s="177"/>
      <c r="C175" s="177"/>
      <c r="D175" s="177"/>
      <c r="E175" s="177"/>
      <c r="F175" s="177"/>
      <c r="G175" s="177"/>
      <c r="H175" s="177"/>
      <c r="I175" s="177"/>
      <c r="J175" s="177"/>
      <c r="M175" s="177"/>
      <c r="N175" s="177"/>
      <c r="O175" s="177"/>
      <c r="P175" s="177"/>
      <c r="Q175" s="177"/>
    </row>
    <row r="176" spans="2:17" hidden="1" x14ac:dyDescent="0.25">
      <c r="B176" s="257"/>
      <c r="C176" s="262"/>
      <c r="D176" s="10"/>
      <c r="E176" s="19"/>
      <c r="F176" s="19"/>
      <c r="G176" s="19"/>
      <c r="H176" s="19"/>
      <c r="I176" s="19"/>
      <c r="J176" s="19"/>
      <c r="M176" s="19"/>
    </row>
    <row r="177" spans="2:17" hidden="1" x14ac:dyDescent="0.25">
      <c r="B177" s="258"/>
      <c r="C177" s="231"/>
      <c r="D177" s="11"/>
    </row>
    <row r="178" spans="2:17" hidden="1" x14ac:dyDescent="0.25">
      <c r="B178" s="258"/>
      <c r="C178" s="231"/>
      <c r="D178" s="11"/>
    </row>
    <row r="179" spans="2:17" hidden="1" x14ac:dyDescent="0.25">
      <c r="B179" s="258"/>
      <c r="C179" s="231"/>
      <c r="D179" s="11"/>
    </row>
    <row r="180" spans="2:17" hidden="1" x14ac:dyDescent="0.25">
      <c r="B180" s="258"/>
      <c r="C180" s="231"/>
      <c r="D180" s="11"/>
    </row>
    <row r="181" spans="2:17" ht="15.75" hidden="1" thickBot="1" x14ac:dyDescent="0.3">
      <c r="B181" s="259"/>
      <c r="C181" s="263"/>
      <c r="D181" s="12"/>
      <c r="E181" s="4"/>
      <c r="F181" s="4"/>
      <c r="G181" s="4"/>
      <c r="H181" s="4"/>
      <c r="I181" s="4"/>
      <c r="J181" s="4"/>
      <c r="M181" s="4"/>
    </row>
    <row r="182" spans="2:17" hidden="1" x14ac:dyDescent="0.25">
      <c r="B182" s="257"/>
      <c r="C182" s="257"/>
    </row>
    <row r="183" spans="2:17" hidden="1" x14ac:dyDescent="0.25">
      <c r="B183" s="258"/>
      <c r="C183" s="258"/>
    </row>
    <row r="184" spans="2:17" hidden="1" x14ac:dyDescent="0.25">
      <c r="B184" s="258"/>
      <c r="C184" s="258"/>
    </row>
    <row r="185" spans="2:17" hidden="1" x14ac:dyDescent="0.25">
      <c r="B185" s="258"/>
      <c r="C185" s="258"/>
    </row>
    <row r="186" spans="2:17" ht="15.75" hidden="1" thickBot="1" x14ac:dyDescent="0.3">
      <c r="B186" s="259"/>
      <c r="C186" s="259"/>
    </row>
    <row r="187" spans="2:17" ht="15.75" hidden="1" thickBot="1" x14ac:dyDescent="0.3">
      <c r="B187" s="135"/>
      <c r="C187" s="135"/>
      <c r="D187" s="135"/>
      <c r="E187" s="166"/>
      <c r="F187" s="166"/>
      <c r="G187" s="166"/>
      <c r="H187" s="166"/>
      <c r="I187" s="166"/>
      <c r="J187" s="166"/>
      <c r="M187" s="166"/>
    </row>
    <row r="188" spans="2:17" hidden="1" x14ac:dyDescent="0.25">
      <c r="B188" s="177"/>
      <c r="C188" s="177"/>
      <c r="D188" s="177"/>
      <c r="E188" s="177"/>
      <c r="F188" s="177"/>
      <c r="G188" s="177"/>
      <c r="H188" s="177"/>
      <c r="I188" s="177"/>
      <c r="J188" s="177"/>
      <c r="M188" s="177"/>
      <c r="N188" s="177"/>
      <c r="O188" s="177"/>
      <c r="P188" s="177"/>
      <c r="Q188" s="177"/>
    </row>
    <row r="189" spans="2:17" hidden="1" x14ac:dyDescent="0.25">
      <c r="B189" s="257"/>
      <c r="C189" s="257"/>
      <c r="D189" s="19"/>
      <c r="E189" s="19"/>
      <c r="G189" s="19"/>
      <c r="H189" s="19"/>
      <c r="I189" s="19"/>
      <c r="J189" s="19"/>
      <c r="M189" s="19"/>
    </row>
    <row r="190" spans="2:17" hidden="1" x14ac:dyDescent="0.25">
      <c r="B190" s="258"/>
      <c r="C190" s="258"/>
    </row>
    <row r="191" spans="2:17" hidden="1" x14ac:dyDescent="0.25">
      <c r="B191" s="258"/>
      <c r="C191" s="258"/>
    </row>
    <row r="192" spans="2:17" hidden="1" x14ac:dyDescent="0.25">
      <c r="B192" s="258"/>
      <c r="C192" s="258"/>
    </row>
    <row r="193" spans="2:13" hidden="1" x14ac:dyDescent="0.25">
      <c r="B193" s="258"/>
      <c r="C193" s="258"/>
    </row>
    <row r="194" spans="2:13" hidden="1" x14ac:dyDescent="0.25">
      <c r="B194" s="258"/>
      <c r="C194" s="258"/>
    </row>
    <row r="195" spans="2:13" ht="15.75" hidden="1" thickBot="1" x14ac:dyDescent="0.3">
      <c r="B195" s="259"/>
      <c r="C195" s="259"/>
    </row>
    <row r="196" spans="2:13" hidden="1" x14ac:dyDescent="0.25">
      <c r="B196" s="257"/>
      <c r="C196" s="257"/>
      <c r="D196" s="10"/>
      <c r="E196" s="19"/>
      <c r="F196" s="19"/>
      <c r="G196" s="19"/>
      <c r="H196" s="19"/>
      <c r="I196" s="19"/>
      <c r="J196" s="19"/>
      <c r="M196" s="19"/>
    </row>
    <row r="197" spans="2:13" hidden="1" x14ac:dyDescent="0.25">
      <c r="B197" s="258"/>
      <c r="C197" s="258"/>
      <c r="D197" s="11"/>
    </row>
    <row r="198" spans="2:13" hidden="1" x14ac:dyDescent="0.25">
      <c r="B198" s="258"/>
      <c r="C198" s="258"/>
      <c r="D198" s="11"/>
    </row>
    <row r="199" spans="2:13" hidden="1" x14ac:dyDescent="0.25">
      <c r="B199" s="258"/>
      <c r="C199" s="258"/>
      <c r="D199" s="11"/>
    </row>
    <row r="200" spans="2:13" ht="15.75" hidden="1" thickBot="1" x14ac:dyDescent="0.3">
      <c r="B200" s="259"/>
      <c r="C200" s="259"/>
      <c r="D200" s="12"/>
      <c r="E200" s="4"/>
      <c r="F200" s="4"/>
      <c r="G200" s="4"/>
      <c r="H200" s="4"/>
      <c r="I200" s="4"/>
      <c r="J200" s="4"/>
      <c r="M200" s="4"/>
    </row>
    <row r="201" spans="2:13" x14ac:dyDescent="0.25"/>
    <row r="202" spans="2:13" x14ac:dyDescent="0.25"/>
    <row r="203" spans="2:13" x14ac:dyDescent="0.25"/>
    <row r="204" spans="2:13" x14ac:dyDescent="0.25"/>
    <row r="205" spans="2:13" x14ac:dyDescent="0.25"/>
    <row r="206" spans="2:13" x14ac:dyDescent="0.25"/>
    <row r="207" spans="2:13" x14ac:dyDescent="0.25"/>
    <row r="208" spans="2:13" x14ac:dyDescent="0.25"/>
  </sheetData>
  <mergeCells count="67">
    <mergeCell ref="B25:B29"/>
    <mergeCell ref="C25:C29"/>
    <mergeCell ref="N4:N7"/>
    <mergeCell ref="L8:M8"/>
    <mergeCell ref="B30:B34"/>
    <mergeCell ref="C30:C34"/>
    <mergeCell ref="B35:B46"/>
    <mergeCell ref="C35:C46"/>
    <mergeCell ref="B47:B58"/>
    <mergeCell ref="C47:C58"/>
    <mergeCell ref="B59:B65"/>
    <mergeCell ref="C59:C65"/>
    <mergeCell ref="B66:B70"/>
    <mergeCell ref="C66:C70"/>
    <mergeCell ref="B72:B77"/>
    <mergeCell ref="C72:C77"/>
    <mergeCell ref="B78:B82"/>
    <mergeCell ref="C78:C82"/>
    <mergeCell ref="B83:B88"/>
    <mergeCell ref="C83:C88"/>
    <mergeCell ref="B89:B94"/>
    <mergeCell ref="C89:C94"/>
    <mergeCell ref="B95:B101"/>
    <mergeCell ref="C95:C101"/>
    <mergeCell ref="B102:B106"/>
    <mergeCell ref="C102:C106"/>
    <mergeCell ref="B107:B115"/>
    <mergeCell ref="C107:C115"/>
    <mergeCell ref="B116:B121"/>
    <mergeCell ref="C116:C121"/>
    <mergeCell ref="B122:B124"/>
    <mergeCell ref="C122:C124"/>
    <mergeCell ref="B125:B128"/>
    <mergeCell ref="C125:C128"/>
    <mergeCell ref="B129:B133"/>
    <mergeCell ref="C129:C133"/>
    <mergeCell ref="B134:B135"/>
    <mergeCell ref="C134:C135"/>
    <mergeCell ref="B136:B138"/>
    <mergeCell ref="C136:C138"/>
    <mergeCell ref="C157:C162"/>
    <mergeCell ref="B163:B168"/>
    <mergeCell ref="C163:C168"/>
    <mergeCell ref="B139:B140"/>
    <mergeCell ref="C139:C140"/>
    <mergeCell ref="B141:B145"/>
    <mergeCell ref="C141:C145"/>
    <mergeCell ref="B146:B148"/>
    <mergeCell ref="C146:C148"/>
    <mergeCell ref="B189:B195"/>
    <mergeCell ref="C189:C195"/>
    <mergeCell ref="B196:B200"/>
    <mergeCell ref="C196:C200"/>
    <mergeCell ref="H2:I2"/>
    <mergeCell ref="C4:C11"/>
    <mergeCell ref="B4:B11"/>
    <mergeCell ref="B169:B174"/>
    <mergeCell ref="C169:C174"/>
    <mergeCell ref="B176:B181"/>
    <mergeCell ref="C176:C181"/>
    <mergeCell ref="B182:B186"/>
    <mergeCell ref="C182:C186"/>
    <mergeCell ref="B150:B156"/>
    <mergeCell ref="C150:C156"/>
    <mergeCell ref="B157:B162"/>
    <mergeCell ref="P4:P11"/>
    <mergeCell ref="L9:M9"/>
  </mergeCells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E3852-14E1-48F9-85D2-BB0BD6727B09}">
  <sheetPr>
    <tabColor theme="1"/>
  </sheetPr>
  <dimension ref="A5:E15"/>
  <sheetViews>
    <sheetView workbookViewId="0">
      <selection activeCell="C23" sqref="C23"/>
    </sheetView>
  </sheetViews>
  <sheetFormatPr defaultColWidth="0" defaultRowHeight="15" x14ac:dyDescent="0.25"/>
  <cols>
    <col min="1" max="1" width="3.42578125" customWidth="1"/>
    <col min="2" max="2" width="3.28515625" customWidth="1"/>
    <col min="3" max="3" width="127.5703125" bestFit="1" customWidth="1"/>
    <col min="4" max="4" width="2.5703125" customWidth="1"/>
    <col min="5" max="5" width="3.28515625" customWidth="1"/>
    <col min="6" max="16384" width="9.140625" hidden="1"/>
  </cols>
  <sheetData>
    <row r="5" spans="2:4" ht="15.75" thickBot="1" x14ac:dyDescent="0.3"/>
    <row r="6" spans="2:4" x14ac:dyDescent="0.25">
      <c r="B6" s="122"/>
      <c r="C6" s="123"/>
      <c r="D6" s="124"/>
    </row>
    <row r="7" spans="2:4" x14ac:dyDescent="0.25">
      <c r="B7" s="125"/>
      <c r="C7" t="s">
        <v>32</v>
      </c>
      <c r="D7" s="126"/>
    </row>
    <row r="8" spans="2:4" x14ac:dyDescent="0.25">
      <c r="B8" s="125"/>
      <c r="D8" s="126"/>
    </row>
    <row r="9" spans="2:4" x14ac:dyDescent="0.25">
      <c r="B9" s="125"/>
      <c r="C9" t="s">
        <v>37</v>
      </c>
      <c r="D9" s="126"/>
    </row>
    <row r="10" spans="2:4" x14ac:dyDescent="0.25">
      <c r="B10" s="125"/>
      <c r="D10" s="126"/>
    </row>
    <row r="11" spans="2:4" x14ac:dyDescent="0.25">
      <c r="B11" s="125"/>
      <c r="C11" t="s">
        <v>33</v>
      </c>
      <c r="D11" s="126"/>
    </row>
    <row r="12" spans="2:4" x14ac:dyDescent="0.25">
      <c r="B12" s="125"/>
      <c r="C12" t="s">
        <v>34</v>
      </c>
      <c r="D12" s="126"/>
    </row>
    <row r="13" spans="2:4" x14ac:dyDescent="0.25">
      <c r="B13" s="125"/>
      <c r="C13" t="s">
        <v>35</v>
      </c>
      <c r="D13" s="126"/>
    </row>
    <row r="14" spans="2:4" x14ac:dyDescent="0.25">
      <c r="B14" s="125"/>
      <c r="C14" t="s">
        <v>36</v>
      </c>
      <c r="D14" s="126"/>
    </row>
    <row r="15" spans="2:4" ht="15.75" thickBot="1" x14ac:dyDescent="0.3">
      <c r="B15" s="127"/>
      <c r="C15" s="128"/>
      <c r="D15" s="12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87A6-EF69-4925-A961-20CC9FCB0860}">
  <dimension ref="A1:D16"/>
  <sheetViews>
    <sheetView workbookViewId="0">
      <selection activeCell="A17" sqref="A17:XFD1048576"/>
    </sheetView>
  </sheetViews>
  <sheetFormatPr defaultColWidth="0" defaultRowHeight="15" zeroHeight="1" x14ac:dyDescent="0.25"/>
  <cols>
    <col min="1" max="1" width="3.140625" customWidth="1"/>
    <col min="2" max="2" width="9.140625" customWidth="1"/>
    <col min="3" max="3" width="13.7109375" bestFit="1" customWidth="1"/>
    <col min="4" max="4" width="3.28515625" customWidth="1"/>
    <col min="5" max="16384" width="9.140625" hidden="1"/>
  </cols>
  <sheetData>
    <row r="1" spans="2:3" x14ac:dyDescent="0.25"/>
    <row r="2" spans="2:3" x14ac:dyDescent="0.25">
      <c r="B2" t="s">
        <v>47</v>
      </c>
      <c r="C2" t="s">
        <v>583</v>
      </c>
    </row>
    <row r="3" spans="2:3" x14ac:dyDescent="0.25">
      <c r="B3" t="s">
        <v>62</v>
      </c>
      <c r="C3" t="s">
        <v>205</v>
      </c>
    </row>
    <row r="4" spans="2:3" x14ac:dyDescent="0.25">
      <c r="B4" t="s">
        <v>582</v>
      </c>
      <c r="C4" t="s">
        <v>584</v>
      </c>
    </row>
    <row r="5" spans="2:3" x14ac:dyDescent="0.25">
      <c r="B5" t="s">
        <v>119</v>
      </c>
      <c r="C5" t="s">
        <v>585</v>
      </c>
    </row>
    <row r="6" spans="2:3" x14ac:dyDescent="0.25">
      <c r="B6" t="s">
        <v>48</v>
      </c>
      <c r="C6" t="s">
        <v>586</v>
      </c>
    </row>
    <row r="7" spans="2:3" x14ac:dyDescent="0.25"/>
    <row r="8" spans="2:3" x14ac:dyDescent="0.25"/>
    <row r="9" spans="2:3" x14ac:dyDescent="0.25"/>
    <row r="10" spans="2:3" x14ac:dyDescent="0.25"/>
    <row r="11" spans="2:3" x14ac:dyDescent="0.25"/>
    <row r="12" spans="2:3" x14ac:dyDescent="0.25"/>
    <row r="13" spans="2:3" x14ac:dyDescent="0.25"/>
    <row r="14" spans="2:3" x14ac:dyDescent="0.25"/>
    <row r="15" spans="2:3" x14ac:dyDescent="0.25"/>
    <row r="16" spans="2:3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BASE</vt:lpstr>
      <vt:lpstr>PREMIUM</vt:lpstr>
      <vt:lpstr>TOP PREMIUM</vt:lpstr>
      <vt:lpstr>MODULI</vt:lpstr>
      <vt:lpstr>INVERTER</vt:lpstr>
      <vt:lpstr>STORAGE</vt:lpstr>
      <vt:lpstr>AIO</vt:lpstr>
      <vt:lpstr>NOTE</vt:lpstr>
      <vt:lpstr>LEGENDA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Sara Lovecchio</cp:lastModifiedBy>
  <cp:lastPrinted>2024-10-17T13:30:45Z</cp:lastPrinted>
  <dcterms:created xsi:type="dcterms:W3CDTF">2024-09-20T09:34:56Z</dcterms:created>
  <dcterms:modified xsi:type="dcterms:W3CDTF">2024-10-18T07:29:17Z</dcterms:modified>
</cp:coreProperties>
</file>